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3580" windowHeight="9660"/>
  </bookViews>
  <sheets>
    <sheet name="CY14 Q1 CIF Releases" sheetId="1" r:id="rId1"/>
  </sheets>
  <definedNames>
    <definedName name="_xlnm._FilterDatabase" localSheetId="0" hidden="1">'CY14 Q1 CIF Releases'!$E$1:$AP$216</definedName>
  </definedNames>
  <calcPr calcId="145621"/>
</workbook>
</file>

<file path=xl/calcChain.xml><?xml version="1.0" encoding="utf-8"?>
<calcChain xmlns="http://schemas.openxmlformats.org/spreadsheetml/2006/main">
  <c r="P216" i="1" l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I171" i="1"/>
  <c r="V170" i="1"/>
  <c r="T170" i="1"/>
  <c r="R170" i="1"/>
  <c r="P170" i="1"/>
  <c r="I170" i="1"/>
  <c r="V169" i="1"/>
  <c r="T169" i="1"/>
  <c r="R169" i="1"/>
  <c r="P169" i="1"/>
  <c r="I169" i="1"/>
  <c r="V168" i="1"/>
  <c r="T168" i="1"/>
  <c r="R168" i="1"/>
  <c r="P168" i="1"/>
  <c r="I168" i="1"/>
  <c r="V167" i="1"/>
  <c r="T167" i="1"/>
  <c r="R167" i="1"/>
  <c r="P167" i="1"/>
  <c r="I167" i="1"/>
  <c r="V165" i="1"/>
  <c r="T165" i="1"/>
  <c r="R165" i="1"/>
  <c r="P165" i="1"/>
  <c r="I165" i="1"/>
  <c r="V164" i="1"/>
  <c r="T164" i="1"/>
  <c r="R164" i="1"/>
  <c r="P164" i="1"/>
  <c r="I164" i="1"/>
  <c r="V163" i="1"/>
  <c r="T163" i="1"/>
  <c r="R163" i="1"/>
  <c r="P163" i="1"/>
  <c r="I163" i="1"/>
  <c r="V162" i="1"/>
  <c r="T162" i="1"/>
  <c r="R162" i="1"/>
  <c r="P162" i="1"/>
  <c r="I162" i="1"/>
  <c r="V161" i="1"/>
  <c r="T161" i="1"/>
  <c r="R161" i="1"/>
  <c r="P161" i="1"/>
  <c r="I161" i="1"/>
  <c r="V160" i="1"/>
  <c r="T160" i="1"/>
  <c r="R160" i="1"/>
  <c r="P160" i="1"/>
  <c r="I160" i="1"/>
  <c r="V159" i="1"/>
  <c r="T159" i="1"/>
  <c r="R159" i="1"/>
  <c r="P159" i="1"/>
  <c r="I159" i="1"/>
  <c r="V158" i="1"/>
  <c r="T158" i="1"/>
  <c r="R158" i="1"/>
  <c r="P158" i="1"/>
  <c r="I158" i="1"/>
  <c r="V157" i="1"/>
  <c r="T157" i="1"/>
  <c r="R157" i="1"/>
  <c r="P157" i="1"/>
  <c r="I157" i="1"/>
  <c r="V156" i="1"/>
  <c r="T156" i="1"/>
  <c r="R156" i="1"/>
  <c r="P156" i="1"/>
  <c r="I156" i="1"/>
  <c r="V155" i="1"/>
  <c r="T155" i="1"/>
  <c r="R155" i="1"/>
  <c r="P155" i="1"/>
  <c r="I155" i="1"/>
  <c r="V149" i="1"/>
  <c r="T149" i="1"/>
  <c r="R149" i="1"/>
  <c r="P149" i="1"/>
  <c r="I149" i="1" s="1"/>
  <c r="V148" i="1"/>
  <c r="T148" i="1"/>
  <c r="R148" i="1"/>
  <c r="P148" i="1"/>
  <c r="I148" i="1" s="1"/>
  <c r="V146" i="1"/>
  <c r="T146" i="1"/>
  <c r="R146" i="1"/>
  <c r="P146" i="1"/>
  <c r="I146" i="1" s="1"/>
  <c r="V145" i="1"/>
  <c r="T145" i="1"/>
  <c r="R145" i="1"/>
  <c r="P145" i="1"/>
  <c r="I145" i="1" s="1"/>
  <c r="V139" i="1"/>
  <c r="T139" i="1"/>
  <c r="R139" i="1"/>
  <c r="P139" i="1"/>
  <c r="I139" i="1"/>
  <c r="V136" i="1"/>
  <c r="T136" i="1"/>
  <c r="R136" i="1"/>
  <c r="P136" i="1"/>
  <c r="I136" i="1"/>
  <c r="V135" i="1"/>
  <c r="T135" i="1"/>
  <c r="R135" i="1"/>
  <c r="P135" i="1"/>
  <c r="I135" i="1" s="1"/>
  <c r="V133" i="1"/>
  <c r="T133" i="1"/>
  <c r="R133" i="1"/>
  <c r="P133" i="1"/>
  <c r="I133" i="1" s="1"/>
  <c r="V132" i="1"/>
  <c r="T132" i="1"/>
  <c r="R132" i="1"/>
  <c r="P132" i="1"/>
  <c r="I132" i="1" s="1"/>
  <c r="V131" i="1"/>
  <c r="T131" i="1"/>
  <c r="R131" i="1"/>
  <c r="P131" i="1"/>
  <c r="I131" i="1" s="1"/>
  <c r="V127" i="1"/>
  <c r="T127" i="1"/>
  <c r="R127" i="1"/>
  <c r="P127" i="1"/>
  <c r="I127" i="1" s="1"/>
  <c r="V126" i="1"/>
  <c r="T126" i="1"/>
  <c r="R126" i="1"/>
  <c r="P126" i="1"/>
  <c r="I126" i="1" s="1"/>
  <c r="V125" i="1"/>
  <c r="T125" i="1"/>
  <c r="R125" i="1"/>
  <c r="P125" i="1"/>
  <c r="I125" i="1" s="1"/>
  <c r="V124" i="1"/>
  <c r="T124" i="1"/>
  <c r="R124" i="1"/>
  <c r="P124" i="1"/>
  <c r="I124" i="1" s="1"/>
  <c r="V123" i="1"/>
  <c r="T123" i="1"/>
  <c r="R123" i="1"/>
  <c r="P123" i="1"/>
  <c r="I123" i="1" s="1"/>
  <c r="V121" i="1"/>
  <c r="T121" i="1"/>
  <c r="R121" i="1"/>
  <c r="P121" i="1"/>
  <c r="I121" i="1" s="1"/>
  <c r="V117" i="1"/>
  <c r="T117" i="1"/>
  <c r="R117" i="1"/>
  <c r="P117" i="1"/>
  <c r="I117" i="1"/>
  <c r="V116" i="1"/>
  <c r="T116" i="1"/>
  <c r="R116" i="1"/>
  <c r="P116" i="1"/>
  <c r="I116" i="1" s="1"/>
  <c r="V115" i="1"/>
  <c r="T115" i="1"/>
  <c r="R115" i="1"/>
  <c r="P115" i="1"/>
  <c r="I115" i="1" s="1"/>
  <c r="V113" i="1"/>
  <c r="T113" i="1"/>
  <c r="R113" i="1"/>
  <c r="P113" i="1"/>
  <c r="I113" i="1" s="1"/>
  <c r="V110" i="1"/>
  <c r="T110" i="1"/>
  <c r="R110" i="1"/>
  <c r="P110" i="1"/>
  <c r="I110" i="1" s="1"/>
  <c r="V109" i="1"/>
  <c r="T109" i="1"/>
  <c r="R109" i="1"/>
  <c r="P109" i="1"/>
  <c r="I109" i="1" s="1"/>
  <c r="V108" i="1"/>
  <c r="T108" i="1"/>
  <c r="R108" i="1"/>
  <c r="P108" i="1"/>
  <c r="I108" i="1" s="1"/>
  <c r="V107" i="1"/>
  <c r="T107" i="1"/>
  <c r="R107" i="1"/>
  <c r="P107" i="1"/>
  <c r="I107" i="1" s="1"/>
  <c r="V106" i="1"/>
  <c r="T106" i="1"/>
  <c r="R106" i="1"/>
  <c r="P106" i="1"/>
  <c r="I106" i="1" s="1"/>
  <c r="V105" i="1"/>
  <c r="T105" i="1"/>
  <c r="R105" i="1"/>
  <c r="P105" i="1"/>
  <c r="I105" i="1" s="1"/>
  <c r="V104" i="1"/>
  <c r="T104" i="1"/>
  <c r="R104" i="1"/>
  <c r="P104" i="1"/>
  <c r="I104" i="1" s="1"/>
  <c r="V103" i="1"/>
  <c r="T103" i="1"/>
  <c r="R103" i="1"/>
  <c r="P103" i="1"/>
  <c r="I103" i="1" s="1"/>
  <c r="V102" i="1"/>
  <c r="T102" i="1"/>
  <c r="R102" i="1"/>
  <c r="P102" i="1"/>
  <c r="I102" i="1" s="1"/>
  <c r="V101" i="1"/>
  <c r="T101" i="1"/>
  <c r="R101" i="1"/>
  <c r="P101" i="1"/>
  <c r="I101" i="1" s="1"/>
  <c r="V100" i="1"/>
  <c r="T100" i="1"/>
  <c r="R100" i="1"/>
  <c r="P100" i="1"/>
  <c r="I100" i="1" s="1"/>
  <c r="V99" i="1"/>
  <c r="T99" i="1"/>
  <c r="R99" i="1"/>
  <c r="P99" i="1"/>
  <c r="I99" i="1" s="1"/>
  <c r="V98" i="1"/>
  <c r="T98" i="1"/>
  <c r="R98" i="1"/>
  <c r="P98" i="1"/>
  <c r="I98" i="1" s="1"/>
  <c r="V97" i="1"/>
  <c r="T97" i="1"/>
  <c r="R97" i="1"/>
  <c r="P97" i="1"/>
  <c r="I97" i="1" s="1"/>
  <c r="V95" i="1"/>
  <c r="T95" i="1"/>
  <c r="R95" i="1"/>
  <c r="P95" i="1"/>
  <c r="I95" i="1" s="1"/>
  <c r="V93" i="1"/>
  <c r="T93" i="1"/>
  <c r="R93" i="1"/>
  <c r="P93" i="1"/>
  <c r="I93" i="1" s="1"/>
  <c r="V92" i="1"/>
  <c r="T92" i="1"/>
  <c r="R92" i="1"/>
  <c r="P92" i="1"/>
  <c r="I92" i="1" s="1"/>
  <c r="V91" i="1"/>
  <c r="T91" i="1"/>
  <c r="R91" i="1"/>
  <c r="P91" i="1"/>
  <c r="I91" i="1" s="1"/>
  <c r="V90" i="1"/>
  <c r="T90" i="1"/>
  <c r="R90" i="1"/>
  <c r="P90" i="1"/>
  <c r="I90" i="1" s="1"/>
  <c r="V89" i="1"/>
  <c r="T89" i="1"/>
  <c r="R89" i="1"/>
  <c r="P89" i="1"/>
  <c r="I89" i="1" s="1"/>
  <c r="V85" i="1"/>
  <c r="T85" i="1"/>
  <c r="R85" i="1"/>
  <c r="P85" i="1"/>
  <c r="I85" i="1"/>
  <c r="V84" i="1"/>
  <c r="T84" i="1"/>
  <c r="R84" i="1"/>
  <c r="P84" i="1"/>
  <c r="I84" i="1" s="1"/>
  <c r="V83" i="1"/>
  <c r="T83" i="1"/>
  <c r="R83" i="1"/>
  <c r="P83" i="1"/>
  <c r="I83" i="1" s="1"/>
  <c r="V82" i="1"/>
  <c r="T82" i="1"/>
  <c r="R82" i="1"/>
  <c r="P82" i="1"/>
  <c r="I82" i="1" s="1"/>
  <c r="V81" i="1"/>
  <c r="T81" i="1"/>
  <c r="R81" i="1"/>
  <c r="P81" i="1"/>
  <c r="I81" i="1"/>
  <c r="V80" i="1"/>
  <c r="T80" i="1"/>
  <c r="R80" i="1"/>
  <c r="P80" i="1"/>
  <c r="I80" i="1"/>
  <c r="V78" i="1"/>
  <c r="T78" i="1"/>
  <c r="R78" i="1"/>
  <c r="P78" i="1"/>
  <c r="I78" i="1"/>
  <c r="V77" i="1"/>
  <c r="T77" i="1"/>
  <c r="R77" i="1"/>
  <c r="P77" i="1"/>
  <c r="I77" i="1" s="1"/>
  <c r="V76" i="1"/>
  <c r="T76" i="1"/>
  <c r="R76" i="1"/>
  <c r="P76" i="1"/>
  <c r="I76" i="1"/>
  <c r="V75" i="1"/>
  <c r="T75" i="1"/>
  <c r="R75" i="1"/>
  <c r="P75" i="1"/>
  <c r="I75" i="1"/>
  <c r="V74" i="1"/>
  <c r="T74" i="1"/>
  <c r="R74" i="1"/>
  <c r="P74" i="1"/>
  <c r="I74" i="1" s="1"/>
  <c r="V73" i="1"/>
  <c r="T73" i="1"/>
  <c r="R73" i="1"/>
  <c r="P73" i="1"/>
  <c r="I73" i="1"/>
  <c r="V72" i="1"/>
  <c r="T72" i="1"/>
  <c r="R72" i="1"/>
  <c r="P72" i="1"/>
  <c r="I72" i="1"/>
  <c r="V71" i="1"/>
  <c r="T71" i="1"/>
  <c r="R71" i="1"/>
  <c r="P71" i="1"/>
  <c r="I71" i="1"/>
  <c r="V70" i="1"/>
  <c r="T70" i="1"/>
  <c r="R70" i="1"/>
  <c r="P70" i="1"/>
  <c r="I70" i="1"/>
  <c r="V69" i="1"/>
  <c r="T69" i="1"/>
  <c r="R69" i="1"/>
  <c r="P69" i="1"/>
  <c r="I69" i="1"/>
  <c r="V68" i="1"/>
  <c r="T68" i="1"/>
  <c r="R68" i="1"/>
  <c r="P68" i="1"/>
  <c r="I68" i="1"/>
  <c r="V67" i="1"/>
  <c r="T67" i="1"/>
  <c r="R67" i="1"/>
  <c r="P67" i="1"/>
  <c r="I67" i="1"/>
  <c r="V66" i="1"/>
  <c r="T66" i="1"/>
  <c r="R66" i="1"/>
  <c r="P66" i="1"/>
  <c r="I66" i="1"/>
  <c r="V64" i="1"/>
  <c r="T64" i="1"/>
  <c r="R64" i="1"/>
  <c r="P64" i="1"/>
  <c r="I64" i="1"/>
  <c r="V63" i="1"/>
  <c r="T63" i="1"/>
  <c r="R63" i="1"/>
  <c r="P63" i="1"/>
  <c r="I63" i="1"/>
  <c r="V62" i="1"/>
  <c r="T62" i="1"/>
  <c r="R62" i="1"/>
  <c r="P62" i="1"/>
  <c r="I62" i="1"/>
  <c r="V60" i="1"/>
  <c r="T60" i="1"/>
  <c r="R60" i="1"/>
  <c r="P60" i="1"/>
  <c r="I60" i="1"/>
  <c r="V58" i="1"/>
  <c r="T58" i="1"/>
  <c r="R58" i="1"/>
  <c r="P58" i="1"/>
  <c r="I58" i="1" s="1"/>
  <c r="V57" i="1"/>
  <c r="T57" i="1"/>
  <c r="R57" i="1"/>
  <c r="P57" i="1"/>
  <c r="I57" i="1" s="1"/>
  <c r="V55" i="1"/>
  <c r="T55" i="1"/>
  <c r="R55" i="1"/>
  <c r="P55" i="1"/>
  <c r="I55" i="1"/>
  <c r="V54" i="1"/>
  <c r="T54" i="1"/>
  <c r="R54" i="1"/>
  <c r="P54" i="1"/>
  <c r="I54" i="1"/>
  <c r="V52" i="1"/>
  <c r="T52" i="1"/>
  <c r="R52" i="1"/>
  <c r="P52" i="1"/>
  <c r="I52" i="1"/>
  <c r="V49" i="1"/>
  <c r="T49" i="1"/>
  <c r="R49" i="1"/>
  <c r="P49" i="1"/>
  <c r="I49" i="1"/>
  <c r="V47" i="1"/>
  <c r="T47" i="1"/>
  <c r="R47" i="1"/>
  <c r="P47" i="1"/>
  <c r="I47" i="1"/>
  <c r="V46" i="1"/>
  <c r="T46" i="1"/>
  <c r="R46" i="1"/>
  <c r="P46" i="1"/>
  <c r="I46" i="1" s="1"/>
  <c r="V45" i="1"/>
  <c r="T45" i="1"/>
  <c r="R45" i="1"/>
  <c r="P45" i="1"/>
  <c r="I45" i="1" s="1"/>
  <c r="V44" i="1"/>
  <c r="T44" i="1"/>
  <c r="R44" i="1"/>
  <c r="P44" i="1"/>
  <c r="I44" i="1"/>
  <c r="V43" i="1"/>
  <c r="T43" i="1"/>
  <c r="R43" i="1"/>
  <c r="P43" i="1"/>
  <c r="I43" i="1"/>
  <c r="V41" i="1"/>
  <c r="T41" i="1"/>
  <c r="R41" i="1"/>
  <c r="P41" i="1"/>
  <c r="I41" i="1"/>
  <c r="V40" i="1"/>
  <c r="T40" i="1"/>
  <c r="R40" i="1"/>
  <c r="P40" i="1"/>
  <c r="I40" i="1"/>
  <c r="V37" i="1"/>
  <c r="T37" i="1"/>
  <c r="R37" i="1"/>
  <c r="P37" i="1"/>
  <c r="I37" i="1"/>
  <c r="V36" i="1"/>
  <c r="T36" i="1"/>
  <c r="R36" i="1"/>
  <c r="P36" i="1"/>
  <c r="I36" i="1"/>
  <c r="V35" i="1"/>
  <c r="T35" i="1"/>
  <c r="R35" i="1"/>
  <c r="P35" i="1"/>
  <c r="I35" i="1" s="1"/>
  <c r="V34" i="1"/>
  <c r="T34" i="1"/>
  <c r="R34" i="1"/>
  <c r="P34" i="1"/>
  <c r="I34" i="1"/>
  <c r="V33" i="1"/>
  <c r="T33" i="1"/>
  <c r="R33" i="1"/>
  <c r="P33" i="1"/>
  <c r="I33" i="1" s="1"/>
  <c r="V32" i="1"/>
  <c r="T32" i="1"/>
  <c r="R32" i="1"/>
  <c r="P32" i="1"/>
  <c r="I32" i="1"/>
  <c r="V31" i="1"/>
  <c r="T31" i="1"/>
  <c r="R31" i="1"/>
  <c r="P31" i="1"/>
  <c r="I31" i="1" s="1"/>
  <c r="V20" i="1"/>
  <c r="T20" i="1"/>
  <c r="R20" i="1"/>
  <c r="P20" i="1"/>
  <c r="I20" i="1"/>
</calcChain>
</file>

<file path=xl/sharedStrings.xml><?xml version="1.0" encoding="utf-8"?>
<sst xmlns="http://schemas.openxmlformats.org/spreadsheetml/2006/main" count="1542" uniqueCount="612">
  <si>
    <t>Health?</t>
  </si>
  <si>
    <t>Based in VistA?</t>
  </si>
  <si>
    <t>Count?</t>
  </si>
  <si>
    <t>In FY14 BL?</t>
  </si>
  <si>
    <t>1 Release Provided?</t>
  </si>
  <si>
    <t>FY14 EPS</t>
  </si>
  <si>
    <t>EPS Project Name</t>
  </si>
  <si>
    <t>CIF Compliance</t>
  </si>
  <si>
    <t>Version</t>
  </si>
  <si>
    <t>Build</t>
  </si>
  <si>
    <t>Primary Custodial Product</t>
  </si>
  <si>
    <t>PM</t>
  </si>
  <si>
    <t>Deliverable</t>
  </si>
  <si>
    <t>1st Contact</t>
  </si>
  <si>
    <t>Running Clock</t>
  </si>
  <si>
    <t>1st Reminder</t>
  </si>
  <si>
    <t>14 Day Clock</t>
  </si>
  <si>
    <t>2nd Reminder</t>
  </si>
  <si>
    <t>21 Day Clock</t>
  </si>
  <si>
    <t>3rd Reminder</t>
  </si>
  <si>
    <t>28 Day Clock</t>
  </si>
  <si>
    <t>35 Days</t>
  </si>
  <si>
    <t>42 Days</t>
  </si>
  <si>
    <t>Docs Received</t>
  </si>
  <si>
    <t>Docs Complete?</t>
  </si>
  <si>
    <t>Build received</t>
  </si>
  <si>
    <t>Build Complete?</t>
  </si>
  <si>
    <t>What We Got</t>
  </si>
  <si>
    <t>Date Back to PM</t>
  </si>
  <si>
    <t>7 Day Clock</t>
  </si>
  <si>
    <t>Redaction Start</t>
  </si>
  <si>
    <t>Percent Complete</t>
  </si>
  <si>
    <t>Target Release Date</t>
  </si>
  <si>
    <t>Doc Posted in TJ</t>
  </si>
  <si>
    <t>Build Posted in TJ</t>
  </si>
  <si>
    <t>Tech Journal URL</t>
  </si>
  <si>
    <t>Revised Tech Journal URL</t>
  </si>
  <si>
    <t>Notes</t>
  </si>
  <si>
    <t>Action On</t>
  </si>
  <si>
    <t>Y</t>
  </si>
  <si>
    <t>01-02-03-05-01-005</t>
  </si>
  <si>
    <t xml:space="preserve">CPRS  </t>
  </si>
  <si>
    <t>CPRS</t>
  </si>
  <si>
    <t xml:space="preserve"> </t>
  </si>
  <si>
    <t>http://hdl.handle.net/10909/21</t>
  </si>
  <si>
    <t>SQWM</t>
  </si>
  <si>
    <t>SR*3*179 v3.0</t>
  </si>
  <si>
    <t>Surgery</t>
  </si>
  <si>
    <t>http://hdl.handle.net/10909/39</t>
  </si>
  <si>
    <t>N</t>
  </si>
  <si>
    <t>Vista Challenge Project, Kernal Patch XU*8*345 VistA Auto Patch Utility (VAPU)</t>
  </si>
  <si>
    <t>XU*8*345</t>
  </si>
  <si>
    <t>Kernel</t>
  </si>
  <si>
    <t>http://hdl.handle.net/10909/52</t>
  </si>
  <si>
    <t>Health Management Platform Pre-Release Build</t>
  </si>
  <si>
    <t>V1P34</t>
  </si>
  <si>
    <t>Health Management Platform</t>
  </si>
  <si>
    <t>http://hdl.handle.net/10909/53</t>
  </si>
  <si>
    <t>V29T21</t>
  </si>
  <si>
    <t>http://hdl.handle.net/10909/66</t>
  </si>
  <si>
    <t>Sustainment</t>
  </si>
  <si>
    <t>Health Management Platform (HMP)</t>
  </si>
  <si>
    <t>Marcia Pickard</t>
  </si>
  <si>
    <t>VA Homeless Point in Time iOS App</t>
  </si>
  <si>
    <t>Homeless Veterans</t>
  </si>
  <si>
    <t>http://hdl.handle.net/10909/61</t>
  </si>
  <si>
    <t>VA Point of Service Kiosk</t>
  </si>
  <si>
    <t>1*2</t>
  </si>
  <si>
    <t>Kiosk</t>
  </si>
  <si>
    <t>http://hdl.handle.net/10909/71</t>
  </si>
  <si>
    <t>1*3</t>
  </si>
  <si>
    <t>http://hdl.handle.net/10909/73</t>
  </si>
  <si>
    <t>Nationwide Health Information Network C32 Adapter</t>
  </si>
  <si>
    <t>NHIN</t>
  </si>
  <si>
    <t>http://hdl.handle.net/10909/77</t>
  </si>
  <si>
    <t>Mental Health Assessment Tool</t>
  </si>
  <si>
    <t>Incr4</t>
  </si>
  <si>
    <t>Mental Health</t>
  </si>
  <si>
    <t>http://hdl.handle.net/10909/81</t>
  </si>
  <si>
    <t>RPC Broker Security Patch</t>
  </si>
  <si>
    <t>XWB*1.1*50</t>
  </si>
  <si>
    <t>RPC Broker</t>
  </si>
  <si>
    <t>http://hdl.handle.net/10909/82</t>
  </si>
  <si>
    <t>01-02-03-05-03-002</t>
  </si>
  <si>
    <t>Portland C3 Surgery Scheduler/Manager</t>
  </si>
  <si>
    <t>http://hdl.handle.net/10909/88</t>
  </si>
  <si>
    <t>01-02-03-05-03-004</t>
  </si>
  <si>
    <t>EDIS</t>
  </si>
  <si>
    <t>Jim Plastow</t>
  </si>
  <si>
    <t>http://hdl.handle.net/10909/89</t>
  </si>
  <si>
    <t>Project Closed 10/24/13</t>
  </si>
  <si>
    <t>01-02-04-04-02-001</t>
  </si>
  <si>
    <t>Lab Data Sharing and Interoperability (LDSI)</t>
  </si>
  <si>
    <t>LA*5.2*74,  LR*5.2*35, LR*5.2*427, LA*5.2*80</t>
  </si>
  <si>
    <t>Laboratory</t>
  </si>
  <si>
    <t>http://hdl.handle.net/10909/90</t>
  </si>
  <si>
    <t>Project Closed 10/29/13</t>
  </si>
  <si>
    <t xml:space="preserve">M2M Broker </t>
  </si>
  <si>
    <t>XWB*1.1*62</t>
  </si>
  <si>
    <t>James Campbell</t>
  </si>
  <si>
    <t>N/A</t>
  </si>
  <si>
    <t>Provided to Matt McCall outside of TJ</t>
  </si>
  <si>
    <t>01-02-08-03-02-002</t>
  </si>
  <si>
    <t>Medical Domain Web Services (MDWS)</t>
  </si>
  <si>
    <t>VIA</t>
  </si>
  <si>
    <t>Joe McDowell</t>
  </si>
  <si>
    <t>http://hdl.handle.net/10909/92</t>
  </si>
  <si>
    <t>01-03-03-04-05-001</t>
  </si>
  <si>
    <t>Vista Service Assembler (VSA) - Phase I</t>
  </si>
  <si>
    <t>VSA</t>
  </si>
  <si>
    <t>Mary Anthony</t>
  </si>
  <si>
    <t>Project Charter, BRD</t>
  </si>
  <si>
    <t>Docs</t>
  </si>
  <si>
    <t>http://hdl.handle.net/10909/95 </t>
  </si>
  <si>
    <t>PM contacted us about CIF.</t>
  </si>
  <si>
    <t>01-02-08-03-04-002</t>
  </si>
  <si>
    <t>Administrative Data Repository (ADR)</t>
  </si>
  <si>
    <t>3.3x</t>
  </si>
  <si>
    <t>ADR</t>
  </si>
  <si>
    <t>Michael Dore</t>
  </si>
  <si>
    <t>http://hdl.handle.net/10909/96 </t>
  </si>
  <si>
    <t>01-02-03-02-10-003</t>
  </si>
  <si>
    <t>Behavioral Health Lab Software</t>
  </si>
  <si>
    <t>Robert Longo/John Tirrell</t>
  </si>
  <si>
    <t>Project in Closed state 10/3/13. COTS product.</t>
  </si>
  <si>
    <t>01-02-08-01-02-001</t>
  </si>
  <si>
    <t>Enterprise Mobile Applications</t>
  </si>
  <si>
    <t>Paul Mancini</t>
  </si>
  <si>
    <t xml:space="preserve">Note - determined on 8/20 not a CIF candidate at this time. </t>
  </si>
  <si>
    <t>01-02-03-05-03-003</t>
  </si>
  <si>
    <t>Bed Management Solution (BMS) Version 1</t>
  </si>
  <si>
    <t>BMS</t>
  </si>
  <si>
    <t>Victor Mercado</t>
  </si>
  <si>
    <t>Project is in Production.</t>
  </si>
  <si>
    <t>Veterans Implant Tracking and Alert System (VITAS)</t>
  </si>
  <si>
    <t>Warren Beck</t>
  </si>
  <si>
    <t>Dashboard status as of 7/26 is Closed-Stopped</t>
  </si>
  <si>
    <t>01-02-03-05-03-008</t>
  </si>
  <si>
    <t>(Sustainment of) National Utilization Management Integration (NUMI)</t>
  </si>
  <si>
    <t>NUMI</t>
  </si>
  <si>
    <t>Jill Coleman</t>
  </si>
  <si>
    <t>Project is Closed/in Production</t>
  </si>
  <si>
    <t>Laboratory System Re-Engineering Project</t>
  </si>
  <si>
    <t>LSRP</t>
  </si>
  <si>
    <t>Nick Strong</t>
  </si>
  <si>
    <t>Project is Closed as of 9/26/13.</t>
  </si>
  <si>
    <t>01-02-03-03-01-013</t>
  </si>
  <si>
    <t>21st Century Medical Scheduling Contest</t>
  </si>
  <si>
    <t>Scheduling</t>
  </si>
  <si>
    <t>Dan Reed</t>
  </si>
  <si>
    <t>Per Julie on 10/22/13, remove this from the list unless we get a FOIA release.</t>
  </si>
  <si>
    <t>Purchase Care - VistA Fee Authorization Menus Enhancements</t>
  </si>
  <si>
    <t>Fee Basis</t>
  </si>
  <si>
    <t>Ray Vogel</t>
  </si>
  <si>
    <t>Dashboard shows Closed - Stopped on 7/26/13.</t>
  </si>
  <si>
    <t>01-02-04-04-01-001</t>
  </si>
  <si>
    <t>Warrior Support Federal Case Management Tool (FCMT)</t>
  </si>
  <si>
    <t>VLER</t>
  </si>
  <si>
    <t>Kristi Grabenstein</t>
  </si>
  <si>
    <t>01-02-03-02-10-006</t>
  </si>
  <si>
    <t>High Risk Mental Health Patient - National Reminder and Flag</t>
  </si>
  <si>
    <t>Al Ebert</t>
  </si>
  <si>
    <t>Looking for CIF for Incr 7, Iteration 2</t>
  </si>
  <si>
    <t>01-02-03-02-10-001</t>
  </si>
  <si>
    <t xml:space="preserve">Mental Health Enhancements - Outcome Monitoring </t>
  </si>
  <si>
    <t>Patch 105, YS_501_105V8.KID</t>
  </si>
  <si>
    <t>O Robert Longo</t>
  </si>
  <si>
    <t>Checklist, Source Code, Test Cases, Test Scripts</t>
  </si>
  <si>
    <t>Both code and docs</t>
  </si>
  <si>
    <t>CIF</t>
  </si>
  <si>
    <t>01-02-03-02-10-002</t>
  </si>
  <si>
    <t>Distribution of Mental Health Clinical Reminders</t>
  </si>
  <si>
    <t>Frank Sager</t>
  </si>
  <si>
    <t>01-02-08-01-01-001</t>
  </si>
  <si>
    <t>My Recovery Plan (MRP)</t>
  </si>
  <si>
    <t>My HealtheVet</t>
  </si>
  <si>
    <t>Julius Allen</t>
  </si>
  <si>
    <t>RSD, VDD, SDD Test Cases</t>
  </si>
  <si>
    <t xml:space="preserve">Dev </t>
  </si>
  <si>
    <t>01-02-03-02-10-004</t>
  </si>
  <si>
    <t>Enhancements to the Veterans Crisis Line Software Application</t>
  </si>
  <si>
    <t>Checklist</t>
  </si>
  <si>
    <t>Dev</t>
  </si>
  <si>
    <t>01-02-03-02-10-005</t>
  </si>
  <si>
    <t>Patient Record Flags for Suicide Risk and Missing Patients</t>
  </si>
  <si>
    <t>DG_53_P869_TV03.KID  and  TIU_1_P279_TV03.KID</t>
  </si>
  <si>
    <t>Checklist, RSD, SDD, Source Code, Test Cases, Test Scripts</t>
  </si>
  <si>
    <t>01-02-08-01-01-002</t>
  </si>
  <si>
    <t>MHV Veteran-Facing Enhancements</t>
  </si>
  <si>
    <t>John Brekke</t>
  </si>
  <si>
    <t>M1 apprvl for Active 11/8/13</t>
  </si>
  <si>
    <t>My HealtheVet - Secure Messaging</t>
  </si>
  <si>
    <t>Greg Kirk</t>
  </si>
  <si>
    <t>PM included in MRP release; Project is Closed</t>
  </si>
  <si>
    <t>Patient Education Management System (PEMS)</t>
  </si>
  <si>
    <t>01-02-08-01-01-005</t>
  </si>
  <si>
    <t>My HealtheVet Capabilities Enhancement</t>
  </si>
  <si>
    <t>Kevin Hope</t>
  </si>
  <si>
    <t>Project Closed 10/30/13</t>
  </si>
  <si>
    <t>01-02-08-01-01-006</t>
  </si>
  <si>
    <t>My HealtheVet and eBenefits Portal Integration</t>
  </si>
  <si>
    <t xml:space="preserve"> PM included in MRP release; project Closed 10/30/13.</t>
  </si>
  <si>
    <t>MHV Website Redesign</t>
  </si>
  <si>
    <t>Richard Beaudoin</t>
  </si>
  <si>
    <t>01-02-08-01-01-003</t>
  </si>
  <si>
    <t>MHV Infrastructure and Interface Enhancements</t>
  </si>
  <si>
    <t>01-02-03-05-02-001</t>
  </si>
  <si>
    <t>Health Mgmt Platform - Extended Version</t>
  </si>
  <si>
    <t>Deborah Migliore</t>
  </si>
  <si>
    <t>Went back 10/29 and 12/4/13 also</t>
  </si>
  <si>
    <t>01-02-03-05-01-004</t>
  </si>
  <si>
    <t>Kenny Condie</t>
  </si>
  <si>
    <t>01-02-03-05-01-001</t>
  </si>
  <si>
    <t>01-02-03-05-01-003</t>
  </si>
  <si>
    <t>CPRS Notification Abnormal Test Results</t>
  </si>
  <si>
    <t>Email conversation only</t>
  </si>
  <si>
    <t>As of 8/1/13, CD ready - project team awaiting place to send it. 10/25/13 - still waiting on code/checklist. Paused - planning</t>
  </si>
  <si>
    <t>Breast Cancer Clinical Case Registry</t>
  </si>
  <si>
    <t>Registries</t>
  </si>
  <si>
    <t>Thomas Venne, Don Michalak</t>
  </si>
  <si>
    <t xml:space="preserve">As of 8/1/13, CD ready - project team awaiting place to send it. Stream in RTC created as BCCR. </t>
  </si>
  <si>
    <t>01-02-03-05-03-010</t>
  </si>
  <si>
    <t>Notification of Teratogenic Drugs</t>
  </si>
  <si>
    <t>Pharmacy</t>
  </si>
  <si>
    <t>Patient-Centered Non-Institutional Long Term Care (LTC)</t>
  </si>
  <si>
    <t>James Reich</t>
  </si>
  <si>
    <t>01-02-08-01-02-002</t>
  </si>
  <si>
    <t>Mobile Development</t>
  </si>
  <si>
    <t>Move Coach Mobile</t>
  </si>
  <si>
    <t>Enrique Gomez</t>
  </si>
  <si>
    <t>Move Coach Mobile was received. We have questions about copyrighted material. Action on dev team to respond.</t>
  </si>
  <si>
    <t>01-02-08-01-02-004</t>
  </si>
  <si>
    <t>Mobile Health External Development (MHED)</t>
  </si>
  <si>
    <t>C3 to C1 process</t>
  </si>
  <si>
    <t>Not a CIF candidate. The MHED project is basically a process to ensure that externally developed mobile applications complete the PMAS process.</t>
  </si>
  <si>
    <t>01-02-03-05-03-009</t>
  </si>
  <si>
    <t>Veterans Transportation Service (VTS)</t>
  </si>
  <si>
    <t>DG5*3*853*</t>
  </si>
  <si>
    <t>VTS</t>
  </si>
  <si>
    <t>Rich LeBlanc</t>
  </si>
  <si>
    <t>RSD, SDD, VDD, Source Code, Test Cases</t>
  </si>
  <si>
    <t>01-02-05-03-01-007</t>
  </si>
  <si>
    <t>eCMS Interface to IFCAP Phase 2</t>
  </si>
  <si>
    <t>PRC*5.1*174</t>
  </si>
  <si>
    <t>IFCAP</t>
  </si>
  <si>
    <t>Robert Miller</t>
  </si>
  <si>
    <t>RSD, SDD, VDD, Source Code, Test Scripts, Test Cases</t>
  </si>
  <si>
    <t>http://hdl.handle.net/10909/101</t>
  </si>
  <si>
    <t>01-02-03-02-11-001</t>
  </si>
  <si>
    <t>(Sustainment of) The Genomic Informatics System for Integrative Science (GenISIS)</t>
  </si>
  <si>
    <t>GenISIS</t>
  </si>
  <si>
    <t>Gary Pickwoad</t>
  </si>
  <si>
    <t>9/25/13 - M3/M4 approval for closure.</t>
  </si>
  <si>
    <t>01-02-03-02-11-002</t>
  </si>
  <si>
    <t>GenISIS Data Integration</t>
  </si>
  <si>
    <t>01-02-03-02-11-003</t>
  </si>
  <si>
    <t>Veterans Informatics and Computing Infrastructure Consortium for Health Informatics Research (VINCI CHIR)</t>
  </si>
  <si>
    <t>VINCI</t>
  </si>
  <si>
    <t>Mark Cheshire</t>
  </si>
  <si>
    <t>01-02-03-03-11-002</t>
  </si>
  <si>
    <t>(Sustainment of) Non-VA Care - Claims Processing</t>
  </si>
  <si>
    <t>Christan Govich</t>
  </si>
  <si>
    <t>In national release (10/22/13).</t>
  </si>
  <si>
    <t>01-02-03-03-11-001</t>
  </si>
  <si>
    <t>Non-VA Care Claims Processing Enhancements</t>
  </si>
  <si>
    <t>RSD, SDD</t>
  </si>
  <si>
    <t>ICD-10 HAPE PMO Support</t>
  </si>
  <si>
    <t>DRG Grouper</t>
  </si>
  <si>
    <t>Larry Weldon</t>
  </si>
  <si>
    <t>Is this even a CIF candidate? Not in TSPR or Dashboard</t>
  </si>
  <si>
    <t>01-02-03-05-04-001</t>
  </si>
  <si>
    <t xml:space="preserve">Safety Updates for Medication Prescription Management </t>
  </si>
  <si>
    <t>PSS*1*172, PSJ*5*289</t>
  </si>
  <si>
    <t>PSS*1*174 v7 and PSJ*5*289 v2</t>
  </si>
  <si>
    <t>Roberto Santos</t>
  </si>
  <si>
    <t>RSD, VDD, SDD, Source Code, Test Cases</t>
  </si>
  <si>
    <t>Previously Pharmacy Legacy Enhancements</t>
  </si>
  <si>
    <t>01-02-03-05-04-002</t>
  </si>
  <si>
    <t>Bar Code Medication Administration (BCMA) - SFG IRA</t>
  </si>
  <si>
    <t>Incr 8</t>
  </si>
  <si>
    <t>PSJ*5*279,PSB*3*70,PSS*1*172,OR*3*266,PSB*3*73</t>
  </si>
  <si>
    <t>BCMA</t>
  </si>
  <si>
    <t>RSD, VDD, Source Code</t>
  </si>
  <si>
    <t>01-02-03-05-04-003</t>
  </si>
  <si>
    <t>Bar Code Expansion (BCE) Positive Patient Identification</t>
  </si>
  <si>
    <t>MJCF*1.0 TIU*1.0*281</t>
  </si>
  <si>
    <t>Katie Thomas</t>
  </si>
  <si>
    <t>01-02-03-05-04-004</t>
  </si>
  <si>
    <t>VA Medication Reconciliation</t>
  </si>
  <si>
    <t xml:space="preserve">New Start state. PM reports no funding for FY4. </t>
  </si>
  <si>
    <t>01-02-03-06-03-001</t>
  </si>
  <si>
    <t>Pharmacy Enterprise Customization System (PECS)</t>
  </si>
  <si>
    <t>PRE/PECS</t>
  </si>
  <si>
    <t>Sophia Myles</t>
  </si>
  <si>
    <t>VDD, Source Code</t>
  </si>
  <si>
    <t xml:space="preserve">Never released. </t>
  </si>
  <si>
    <t>RSD, SDD, VDD, Source Code</t>
  </si>
  <si>
    <t>01-02-03-06-03-003</t>
  </si>
  <si>
    <t>Medication Order Check Healthcare Application (MOCHA)</t>
  </si>
  <si>
    <t>PRE/MOCHA</t>
  </si>
  <si>
    <t>Dianne McCance</t>
  </si>
  <si>
    <t>SDD, Source Code, Test Cases</t>
  </si>
  <si>
    <t>01-02-03-06-03-002</t>
  </si>
  <si>
    <t>Pharmacy Re-Engineering - PRE Pharmacy Product System National (PPS-N)</t>
  </si>
  <si>
    <t>PRE/PPS-N</t>
  </si>
  <si>
    <t>Ryan VanVickle</t>
  </si>
  <si>
    <t>RSD, SDD, Source Code</t>
  </si>
  <si>
    <t>Docs received 8/8/13 for PPS</t>
  </si>
  <si>
    <t xml:space="preserve">Pharmacy Re-Engineering - PRE Pharmacy Data Update (DATUP) </t>
  </si>
  <si>
    <t>PRE/DATUP</t>
  </si>
  <si>
    <t>Source Code</t>
  </si>
  <si>
    <t>Code</t>
  </si>
  <si>
    <t>01-02-03-03-01-007</t>
  </si>
  <si>
    <t>Compensation and Pension Record Interchange (CAPRI) Tactical Enhancements</t>
  </si>
  <si>
    <t>P186</t>
  </si>
  <si>
    <t>CAPRI</t>
  </si>
  <si>
    <t>Ricky Stephens</t>
  </si>
  <si>
    <t>Source Code, Docs</t>
  </si>
  <si>
    <t>01-02-03-03-01-017</t>
  </si>
  <si>
    <t>Disability Exam and Assessment Program (DEAP)</t>
  </si>
  <si>
    <t>Incr1</t>
  </si>
  <si>
    <t>01-02-03-03-12-001</t>
  </si>
  <si>
    <t>ICD-10 Changes for Lexicon, Encounter Forms, and Clinical Reminders</t>
  </si>
  <si>
    <t>Curtis Clay</t>
  </si>
  <si>
    <t>01-02-03-03-12-002</t>
  </si>
  <si>
    <t>ICD-10 Conversion of Class 1 Clinical Remaining Products</t>
  </si>
  <si>
    <t>Elizabeth Feszczenko</t>
  </si>
  <si>
    <t>RSD, VDD, SDD, Test Cases</t>
  </si>
  <si>
    <t>16 applications included. Awaiting executable from Ron Massey</t>
  </si>
  <si>
    <t>01-02-03-03-12-003</t>
  </si>
  <si>
    <t>ICD-10 Changes for Class 1 Financial Products</t>
  </si>
  <si>
    <t>Richard Holmes</t>
  </si>
  <si>
    <t>Checklists, RSD, SDD, Source Code</t>
  </si>
  <si>
    <t>5 products included</t>
  </si>
  <si>
    <t>01-02-03-03-12-004</t>
  </si>
  <si>
    <t>ICD-10 Class 3 Field Level Assessment</t>
  </si>
  <si>
    <t>Robert Cleveland</t>
  </si>
  <si>
    <t>Project not a CIF candidate.</t>
  </si>
  <si>
    <t>01-02-03-03-12-005</t>
  </si>
  <si>
    <t>ICD-10 Remediation of the Cache System</t>
  </si>
  <si>
    <t>v6</t>
  </si>
  <si>
    <t>ICD10_3_0_1.KIDS</t>
  </si>
  <si>
    <t>Reasonable Charges Billing Enhancements - Annual Updates</t>
  </si>
  <si>
    <t>IB*2*458</t>
  </si>
  <si>
    <t>Kimberly Nix</t>
  </si>
  <si>
    <t>RSD, SDD, Test Cases</t>
  </si>
  <si>
    <t>Project closed 10/22/13.  Doc submission only.</t>
  </si>
  <si>
    <t>01-02-03-03-12-006</t>
  </si>
  <si>
    <t>ICD-10 Patient Treatment File Modifications</t>
  </si>
  <si>
    <t>Glen Caneel</t>
  </si>
  <si>
    <t>In 14.0.0.1 EPS. New 12/3/13</t>
  </si>
  <si>
    <t>01-02-03-03-03-046</t>
  </si>
  <si>
    <t>VA DoD VistA Fee - IPAC Interface Enhancement</t>
  </si>
  <si>
    <t>FB*3.5*123</t>
  </si>
  <si>
    <t>James Bly</t>
  </si>
  <si>
    <t xml:space="preserve">RSD </t>
  </si>
  <si>
    <t>01-02-03-03-03-047</t>
  </si>
  <si>
    <t>VistA Fee Separation of Duties</t>
  </si>
  <si>
    <t>Stephanie Simms</t>
  </si>
  <si>
    <t>Planning state 11/5/13</t>
  </si>
  <si>
    <t>01-02-03-03-03-048</t>
  </si>
  <si>
    <t>Prosthetics Inventory Package Enhancements</t>
  </si>
  <si>
    <t>Prosthetics</t>
  </si>
  <si>
    <t>David McLeod</t>
  </si>
  <si>
    <t xml:space="preserve">Project in Planning state as of 10/22/13. PM will provide CIF as it's developed. </t>
  </si>
  <si>
    <t>01-02-08-02-02-006</t>
  </si>
  <si>
    <t>Enrollment Legislative Changes</t>
  </si>
  <si>
    <t>Dan Soraoka</t>
  </si>
  <si>
    <t>Project closed 11/26/13</t>
  </si>
  <si>
    <t>01-02-03-03-06-001</t>
  </si>
  <si>
    <t>Caregivers - Newborn Claims Processing Enhancement</t>
  </si>
  <si>
    <t>v9</t>
  </si>
  <si>
    <t>Registration, Enrollment</t>
  </si>
  <si>
    <t>Donna Ellis</t>
  </si>
  <si>
    <t>RSD, SDD, VDD, Source Code, Test Cases, updated docs</t>
  </si>
  <si>
    <t>01-02-03-03-06-002</t>
  </si>
  <si>
    <t>Caregivers - Title 1, Sections 101-104</t>
  </si>
  <si>
    <t>Enrollment</t>
  </si>
  <si>
    <t>Loren Behuniak</t>
  </si>
  <si>
    <t>Dashboard shows Paused</t>
  </si>
  <si>
    <t>RISE - National Insurance File (NIF)</t>
  </si>
  <si>
    <t>EDI Electronic Data Interchange</t>
  </si>
  <si>
    <t>Jean Sheppard</t>
  </si>
  <si>
    <t>Source Code, Test Cases</t>
  </si>
  <si>
    <t>PM contacted us on 9/11. Project closed 10/1/13.</t>
  </si>
  <si>
    <t>01-02-03-03-08-001</t>
  </si>
  <si>
    <t>Eligibility Transaction Compliance</t>
  </si>
  <si>
    <t>Project closed</t>
  </si>
  <si>
    <t>01-02-03-03-08-002</t>
  </si>
  <si>
    <t>Claims Status Transaction Compliance</t>
  </si>
  <si>
    <t>M3 approval 1/8/14</t>
  </si>
  <si>
    <t>01-02-03-03-08-003</t>
  </si>
  <si>
    <t>EDI Front End Compliance</t>
  </si>
  <si>
    <t>01-02-03-03-08-004</t>
  </si>
  <si>
    <t>Fee Basis Claims Compliance</t>
  </si>
  <si>
    <t>01-02-03-03-08-005</t>
  </si>
  <si>
    <t>Purchase Care System Enhancements</t>
  </si>
  <si>
    <t>Planning state</t>
  </si>
  <si>
    <t>01-02-03-03-08-006</t>
  </si>
  <si>
    <t>Vendor Files Enhancements</t>
  </si>
  <si>
    <t>01-02-03-03-08-007</t>
  </si>
  <si>
    <t>EDI Pharmacy System Enhancements</t>
  </si>
  <si>
    <t>Closed - Stopped</t>
  </si>
  <si>
    <t>01-02-03-03-08-008</t>
  </si>
  <si>
    <t>HAC EDI Claims Systems Enhancements</t>
  </si>
  <si>
    <t>01-02-03-03-08-009</t>
  </si>
  <si>
    <t>Electronic Funds Transfer (EFT) Compliance</t>
  </si>
  <si>
    <t>01-02-03-03-08-010</t>
  </si>
  <si>
    <t>Electronic Remittance Advice (ERA) Compliance</t>
  </si>
  <si>
    <t>01-02-03-03-08-011</t>
  </si>
  <si>
    <t>Health Plan Identifier (HPID) Compliance</t>
  </si>
  <si>
    <t>01-02-03-03-08-012</t>
  </si>
  <si>
    <t>Claims Attachments Compliance</t>
  </si>
  <si>
    <t>01-02-03-03-09-001</t>
  </si>
  <si>
    <t>eInsurance Eligibility Inquiry Compliance</t>
  </si>
  <si>
    <t>01-02-03-03-09-002</t>
  </si>
  <si>
    <t>eInsurance Eligibility Response Compliance</t>
  </si>
  <si>
    <t>01-02-03-03-09-003</t>
  </si>
  <si>
    <t>ePharmacy Claims Compliance</t>
  </si>
  <si>
    <t>01-02-03-03-09-004</t>
  </si>
  <si>
    <t>eBilling Claims Compliance</t>
  </si>
  <si>
    <t>Provisioning state</t>
  </si>
  <si>
    <t>01-02-03-03-09-005</t>
  </si>
  <si>
    <t>eClaims Billing Provider Compliance</t>
  </si>
  <si>
    <t>01-02-03-03-09-006</t>
  </si>
  <si>
    <t>eInsurance System Modifications</t>
  </si>
  <si>
    <t>01-02-03-03-09-007</t>
  </si>
  <si>
    <t>Medical ePayments Compliance</t>
  </si>
  <si>
    <t>01-02-03-03-09-008</t>
  </si>
  <si>
    <t>ePayments ePharmacy Compliance</t>
  </si>
  <si>
    <t>01-02-03-03-09-010</t>
  </si>
  <si>
    <t>Version Control System (VCS) Implementation</t>
  </si>
  <si>
    <t>01-02-08-03-02-001</t>
  </si>
  <si>
    <t>VistA Integration Adapter (VIA)</t>
  </si>
  <si>
    <t>01-02-08-03-03-001</t>
  </si>
  <si>
    <t>IAM Identity Services (IdS)</t>
  </si>
  <si>
    <t xml:space="preserve">IAM </t>
  </si>
  <si>
    <t>Jeff Podolec</t>
  </si>
  <si>
    <t>IAM Authentication Services</t>
  </si>
  <si>
    <t>Robert Schmidt</t>
  </si>
  <si>
    <t>M3 approval received 9/18/13, M4 received 10/24</t>
  </si>
  <si>
    <t>IAM Authorization Services</t>
  </si>
  <si>
    <t>01-02-08-03-03-002</t>
  </si>
  <si>
    <t>IAM Access Services (AcS)</t>
  </si>
  <si>
    <t>Active 11/13/13. RSD, SDD to be completed by 12/15/13.</t>
  </si>
  <si>
    <t>01-02-08-03-03-003</t>
  </si>
  <si>
    <t>Sustainment of IAM Identity Services (IdS)</t>
  </si>
  <si>
    <t>01-02-08-02-02-004</t>
  </si>
  <si>
    <t>Camp Lejeune-Veterans</t>
  </si>
  <si>
    <t>Annie Omotosho</t>
  </si>
  <si>
    <t>01-02-03-05-03-001</t>
  </si>
  <si>
    <t>Primary Care Management Module (PCMM) Rehost_Reengineering</t>
  </si>
  <si>
    <t>PCMM</t>
  </si>
  <si>
    <t>Aaron Lindstrom</t>
  </si>
  <si>
    <t>01-02-08-01-01-004</t>
  </si>
  <si>
    <t>Health Risk Assessment (HRA)</t>
  </si>
  <si>
    <t>Included in MHV release from 9/12/13, V1 docs received 10/22/13 and code received 10/31 and 11/4</t>
  </si>
  <si>
    <t>eMOVE! Web-based Self Management Care for Weight Management</t>
  </si>
  <si>
    <t>Veterans Health Library CPRS Integration</t>
  </si>
  <si>
    <t>Sustainment of Multiple Sclerosis Home Automated Telemanagement (MS HAT)</t>
  </si>
  <si>
    <t>Don Michalak</t>
  </si>
  <si>
    <t>01-02-03-02-12-005</t>
  </si>
  <si>
    <t>Home TeleHealth (HT) Capabilities Enhancements</t>
  </si>
  <si>
    <t>Telehealth</t>
  </si>
  <si>
    <t>Ellen Hans</t>
  </si>
  <si>
    <t>01-02-03-02-12-001</t>
  </si>
  <si>
    <t>Telemedicine (Store and Forward Telepathology Teleaudiology)</t>
  </si>
  <si>
    <t>Larry Carlson</t>
  </si>
  <si>
    <t>PM reports project is complete</t>
  </si>
  <si>
    <t>01-02-03-02-12-002</t>
  </si>
  <si>
    <t>VistA Imaging Core DICOM Services Phase I</t>
  </si>
  <si>
    <t>Imaging</t>
  </si>
  <si>
    <t>01-02-03-02-12-003</t>
  </si>
  <si>
    <t>VistA Imaging Storage Management Enhancements Phase 1</t>
  </si>
  <si>
    <t>01-02-03-02-12-006</t>
  </si>
  <si>
    <t>Clincial Video Teleconferencing (CVT)</t>
  </si>
  <si>
    <t>Harpreet Sodhi</t>
  </si>
  <si>
    <t>Only COTS code in use so far.</t>
  </si>
  <si>
    <t>01-02-03-02-12-004</t>
  </si>
  <si>
    <t>Document and Ancillary Imaging</t>
  </si>
  <si>
    <t>01-02-03-02-12-007</t>
  </si>
  <si>
    <t>VistA Imaging Storage Infrastructure</t>
  </si>
  <si>
    <t>01-02-05-04-03-003</t>
  </si>
  <si>
    <t>Child Care Records Management System</t>
  </si>
  <si>
    <t>Portia Vertreese</t>
  </si>
  <si>
    <t>M3/M4 approval received 9/25/13</t>
  </si>
  <si>
    <t>Sustainment of Point of Care Research (POC-R)</t>
  </si>
  <si>
    <t>Portfolio Classification and Reporting Tools (PCRT)</t>
  </si>
  <si>
    <t>John Tirrell</t>
  </si>
  <si>
    <t>01-02-03-03-10-001</t>
  </si>
  <si>
    <t>Real Time Location System (RTLS) Enterprise Systems Engineering (ESE)</t>
  </si>
  <si>
    <t>HCE (Health Care Efficiency) Facilities Automation</t>
  </si>
  <si>
    <t>Steve Waldman</t>
  </si>
  <si>
    <t>PM responded 11/20/13. Provisioning state</t>
  </si>
  <si>
    <t>01-02-03-03-10-002</t>
  </si>
  <si>
    <t>Real Time Location System (RTLS) National Data Repository (NDR)</t>
  </si>
  <si>
    <t>Planning state. PM responded 11/20/13</t>
  </si>
  <si>
    <t>01-02-08-03-04-001</t>
  </si>
  <si>
    <t>Health Data Repository (HDR) II</t>
  </si>
  <si>
    <t>HDR</t>
  </si>
  <si>
    <t>James Plastow</t>
  </si>
  <si>
    <t>01-02-03-06-02-001</t>
  </si>
  <si>
    <t>Sustainment of STS - VA Enterprise Technology Services (VETS)</t>
  </si>
  <si>
    <t>VETS</t>
  </si>
  <si>
    <t>Paul Long</t>
  </si>
  <si>
    <t>01-02-08-03-01-001</t>
  </si>
  <si>
    <t>Clinical Case Registry (CCR)</t>
  </si>
  <si>
    <t>John Sanders</t>
  </si>
  <si>
    <t>01-02-08-03-01-002</t>
  </si>
  <si>
    <t>Oncology Tumor Registry (ONC)</t>
  </si>
  <si>
    <t>01-02-08-03-01-003</t>
  </si>
  <si>
    <t>Embedded Fragment Registry</t>
  </si>
  <si>
    <t>Kathleen Kern</t>
  </si>
  <si>
    <t>Dashboard shows Paused - Unfunded</t>
  </si>
  <si>
    <t>01-02-08-03-01-004</t>
  </si>
  <si>
    <t>Military Eye Vision Injury Registry</t>
  </si>
  <si>
    <t>01-02-08-03-01-006</t>
  </si>
  <si>
    <t>Traumatic Brain Injury Registry (TBI)</t>
  </si>
  <si>
    <t>01-02-08-03-01-007</t>
  </si>
  <si>
    <t>Sustainment of Converged Registries</t>
  </si>
  <si>
    <t>01-02-08-03-01-008</t>
  </si>
  <si>
    <t>Sustainment of Oncology Tumor Registry</t>
  </si>
  <si>
    <t>01-02-08-03-01-009</t>
  </si>
  <si>
    <t>Sustainment of Embedded Fragment Registry</t>
  </si>
  <si>
    <t>Katrina Tuisamatatele</t>
  </si>
  <si>
    <t>01-02-08-03-01-010</t>
  </si>
  <si>
    <t>Sustainment of Military Eye Vision Injury Registry</t>
  </si>
  <si>
    <t>01-02-08-03-01-011</t>
  </si>
  <si>
    <t>Sustainment of Breast Cancer Clinical Case Registry</t>
  </si>
  <si>
    <t>01-02-08-03-01-012</t>
  </si>
  <si>
    <t>Open Burn Pit Registry</t>
  </si>
  <si>
    <t>Richard Karbarz</t>
  </si>
  <si>
    <t>01-02-08-03-01-013</t>
  </si>
  <si>
    <t>Multiple Sclerosis Surveillance Registry</t>
  </si>
  <si>
    <t>Frankie Rios</t>
  </si>
  <si>
    <t>James A Lovell Federal Health Care Center (JAL-FHCC) - Financial Management</t>
  </si>
  <si>
    <t>JAL</t>
  </si>
  <si>
    <t>Steve Gribschaw</t>
  </si>
  <si>
    <t>01-02-08-03-05-001</t>
  </si>
  <si>
    <t>SPS Scope Action Plan (ISO-9001) - PRISM iQMS</t>
  </si>
  <si>
    <t xml:space="preserve">SPS (Sterile Processing Service) </t>
  </si>
  <si>
    <t>Rick Wikberg</t>
  </si>
  <si>
    <t>Dashboard shows Paused - Planning</t>
  </si>
  <si>
    <t>01-02-08-03-05-002</t>
  </si>
  <si>
    <t>SPS Scope Action Plan (ISO-9001) - Identify Reusable Medical Equipment (IRME)</t>
  </si>
  <si>
    <t>Provisioning</t>
  </si>
  <si>
    <t>01-04-01-01-01-001</t>
  </si>
  <si>
    <t>Sustainment of STS - ICD-10 Lexicon Work Transition</t>
  </si>
  <si>
    <t>Jean Walker</t>
  </si>
  <si>
    <t>01-04-01-01-01-002</t>
  </si>
  <si>
    <t>VistA Maintenance</t>
  </si>
  <si>
    <t>VistA</t>
  </si>
  <si>
    <t>Gerry Lowe</t>
  </si>
  <si>
    <t>01-04-01-01-01-003</t>
  </si>
  <si>
    <t>Enterprise Application Maintenance (HeV maintenance)</t>
  </si>
  <si>
    <t>Vanessa Davis</t>
  </si>
  <si>
    <t>Sustainment of Business Ware (BW) Migration v4.3 (VIE)</t>
  </si>
  <si>
    <t>VIE</t>
  </si>
  <si>
    <t>Daniel Territo</t>
  </si>
  <si>
    <t>Miami MedRecon</t>
  </si>
  <si>
    <t>Robert Silverman</t>
  </si>
  <si>
    <t>Source Code, Overview Docs</t>
  </si>
  <si>
    <t>PM contacted us at OSEHRA Summit</t>
  </si>
  <si>
    <t>01-02-08-02-02-001</t>
  </si>
  <si>
    <t>Enrollment System Enhancements</t>
  </si>
  <si>
    <t>William Wigton</t>
  </si>
  <si>
    <t>01-02-08-02-02-002</t>
  </si>
  <si>
    <t>Enrollment Customer Enhancements</t>
  </si>
  <si>
    <t>Louise Rodebush</t>
  </si>
  <si>
    <t>01-02-08-02-02-005</t>
  </si>
  <si>
    <t>Healthcare Reform/Affordable Care Act</t>
  </si>
  <si>
    <t>Mark Shaughnessy</t>
  </si>
  <si>
    <t>01-02-03-03-08-018</t>
  </si>
  <si>
    <t>Healthcare Claims 837 Compliance - Phase 2, Iteration 1</t>
  </si>
  <si>
    <t>01-02-03-03-09-011</t>
  </si>
  <si>
    <t>Eligibility Benefits, &amp; Claim Status Data Content &amp; Infrastructure (Phase 2, Iteration 2)</t>
  </si>
  <si>
    <t>01-02-03-03-09-012</t>
  </si>
  <si>
    <t>Insurance Verification Processor (IVP) (Phase 1, Iteration 1)</t>
  </si>
  <si>
    <t>01-02-03-03-09-013</t>
  </si>
  <si>
    <t>Medical ePayments Compliance (Phase 2, Iteration 2)</t>
  </si>
  <si>
    <t>01-02-03-03-09-015</t>
  </si>
  <si>
    <t>NCPDP Continuous Maintenance Standards (Phase 2, Iteration 2)</t>
  </si>
  <si>
    <t>01-02-03-03-09-016</t>
  </si>
  <si>
    <t>Uniform Use of CARC/RARC (835) Rule (Phase 2, Iteration 2)</t>
  </si>
  <si>
    <t>01-02-03-02-11-005</t>
  </si>
  <si>
    <t>Research Administrative Management System (RAMS)</t>
  </si>
  <si>
    <t>Glenda Miller</t>
  </si>
  <si>
    <t>Paused-Planning</t>
  </si>
  <si>
    <t>01-02-03-03-03-049</t>
  </si>
  <si>
    <t>Cross Servicing</t>
  </si>
  <si>
    <t>Chris Minardi</t>
  </si>
  <si>
    <t>NewStart state</t>
  </si>
  <si>
    <t>01-02-03-05-04-006</t>
  </si>
  <si>
    <t>Bar Code Medication Administration (BCMA) and Inpatient Medication</t>
  </si>
  <si>
    <t>12/3/13 No longer in EPS 14.0.0.1</t>
  </si>
  <si>
    <t>01-02-03-05-04-007</t>
  </si>
  <si>
    <t>Replacement System for RAI/MDS (Resident Assessment Instrument/Minimum Data Set)</t>
  </si>
  <si>
    <t>Patricia Medeiros</t>
  </si>
  <si>
    <t>01-02-08-02-01-001</t>
  </si>
  <si>
    <t>VHA Point Service (Kiosks) Phase II</t>
  </si>
  <si>
    <t>Kathy L MacDonald</t>
  </si>
  <si>
    <t>Planning as of 11/1/13</t>
  </si>
  <si>
    <t>01-02-08-02-01-002</t>
  </si>
  <si>
    <t>VHA Point Service (Kiosks)</t>
  </si>
  <si>
    <t>01-02-05-03-01-008</t>
  </si>
  <si>
    <t>SCIP Automation Tool (SAT) - Construction Capital</t>
  </si>
  <si>
    <t>Captial Asset Management</t>
  </si>
  <si>
    <t>Rashida Franklin</t>
  </si>
  <si>
    <t>Docs, Code</t>
  </si>
  <si>
    <t>PM solicited us</t>
  </si>
  <si>
    <t>CPRS 31</t>
  </si>
  <si>
    <t>MHV 12.6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</si>
</sst>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0" fontId="5" fillId="0" borderId="0" xfId="0" applyFont="1"/>
    <xf numFmtId="0" fontId="0" fillId="2" borderId="1" xfId="0" applyFill="1" applyBorder="1"/>
    <xf numFmtId="0" fontId="2" fillId="0" borderId="1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0" fillId="3" borderId="0" xfId="0" applyFill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0" fillId="4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1" fontId="0" fillId="0" borderId="0" xfId="0" applyNumberFormat="1"/>
    <xf numFmtId="0" fontId="2" fillId="4" borderId="1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0" fillId="5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7" borderId="0" xfId="0" applyFill="1" applyAlignment="1">
      <alignment wrapText="1"/>
    </xf>
    <xf numFmtId="0" fontId="1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" fontId="0" fillId="0" borderId="0" xfId="0" applyNumberFormat="1" applyFill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0" borderId="1" xfId="0" applyFont="1" applyBorder="1"/>
    <xf numFmtId="0" fontId="0" fillId="0" borderId="0" xfId="0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1" fillId="4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14" fontId="1" fillId="0" borderId="0" xfId="0" applyNumberFormat="1" applyFont="1"/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dl.handle.net/10909/81" TargetMode="External"/><Relationship Id="rId13" Type="http://schemas.openxmlformats.org/officeDocument/2006/relationships/hyperlink" Target="http://hdl.handle.net/10909/90" TargetMode="External"/><Relationship Id="rId18" Type="http://schemas.openxmlformats.org/officeDocument/2006/relationships/hyperlink" Target="http://hdl.handle.net/10909/95" TargetMode="External"/><Relationship Id="rId3" Type="http://schemas.openxmlformats.org/officeDocument/2006/relationships/hyperlink" Target="http://hdl.handle.net/10909/5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hdl.handle.net/10909/77" TargetMode="External"/><Relationship Id="rId12" Type="http://schemas.openxmlformats.org/officeDocument/2006/relationships/hyperlink" Target="http://hdl.handle.net/10909/88" TargetMode="External"/><Relationship Id="rId17" Type="http://schemas.openxmlformats.org/officeDocument/2006/relationships/hyperlink" Target="http://hdl.handle.net/10909/96" TargetMode="External"/><Relationship Id="rId2" Type="http://schemas.openxmlformats.org/officeDocument/2006/relationships/hyperlink" Target="http://hdl.handle.net/10909/21" TargetMode="External"/><Relationship Id="rId16" Type="http://schemas.openxmlformats.org/officeDocument/2006/relationships/hyperlink" Target="http://hdl.handle.net/10909/66" TargetMode="External"/><Relationship Id="rId20" Type="http://schemas.openxmlformats.org/officeDocument/2006/relationships/hyperlink" Target="http://hdl.handle.net/10909/101" TargetMode="External"/><Relationship Id="rId1" Type="http://schemas.openxmlformats.org/officeDocument/2006/relationships/hyperlink" Target="http://hdl.handle.net/10909/89" TargetMode="External"/><Relationship Id="rId6" Type="http://schemas.openxmlformats.org/officeDocument/2006/relationships/hyperlink" Target="http://hdl.handle.net/10909/73" TargetMode="External"/><Relationship Id="rId11" Type="http://schemas.openxmlformats.org/officeDocument/2006/relationships/hyperlink" Target="http://hdl.handle.net/10909/82" TargetMode="External"/><Relationship Id="rId5" Type="http://schemas.openxmlformats.org/officeDocument/2006/relationships/hyperlink" Target="http://hdl.handle.net/10909/71" TargetMode="External"/><Relationship Id="rId15" Type="http://schemas.openxmlformats.org/officeDocument/2006/relationships/hyperlink" Target="http://hdl.handle.net/10909/53" TargetMode="External"/><Relationship Id="rId10" Type="http://schemas.openxmlformats.org/officeDocument/2006/relationships/hyperlink" Target="http://hdl.handle.net/10909/39" TargetMode="External"/><Relationship Id="rId19" Type="http://schemas.openxmlformats.org/officeDocument/2006/relationships/hyperlink" Target="http://hdl.handle.net/10909/92" TargetMode="External"/><Relationship Id="rId4" Type="http://schemas.openxmlformats.org/officeDocument/2006/relationships/hyperlink" Target="http://hdl.handle.net/10909/61" TargetMode="External"/><Relationship Id="rId9" Type="http://schemas.openxmlformats.org/officeDocument/2006/relationships/hyperlink" Target="http://hdl.handle.net/10909/39" TargetMode="External"/><Relationship Id="rId14" Type="http://schemas.openxmlformats.org/officeDocument/2006/relationships/hyperlink" Target="http://hdl.handle.net/10909/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224"/>
  <sheetViews>
    <sheetView tabSelected="1" topLeftCell="H1" workbookViewId="0">
      <selection activeCell="AW49" sqref="AW49"/>
    </sheetView>
  </sheetViews>
  <sheetFormatPr defaultRowHeight="15" x14ac:dyDescent="0.25"/>
  <cols>
    <col min="1" max="1" width="13.5703125" style="1" hidden="1" customWidth="1"/>
    <col min="2" max="2" width="19" style="1" hidden="1" customWidth="1"/>
    <col min="3" max="3" width="11.5703125" style="1" hidden="1" customWidth="1"/>
    <col min="4" max="4" width="0" hidden="1" customWidth="1"/>
    <col min="5" max="5" width="14.5703125" style="1" hidden="1" customWidth="1"/>
    <col min="6" max="6" width="19.42578125" style="80" hidden="1" customWidth="1"/>
    <col min="7" max="7" width="18.140625" hidden="1" customWidth="1"/>
    <col min="8" max="8" width="35" style="8" customWidth="1"/>
    <col min="9" max="9" width="19.28515625" style="8" hidden="1" customWidth="1"/>
    <col min="10" max="10" width="13.7109375" style="9" bestFit="1" customWidth="1"/>
    <col min="11" max="11" width="16.28515625" style="10" hidden="1" customWidth="1"/>
    <col min="12" max="12" width="27.85546875" hidden="1" customWidth="1"/>
    <col min="13" max="14" width="17.140625" style="8" hidden="1" customWidth="1"/>
    <col min="15" max="15" width="15" hidden="1" customWidth="1"/>
    <col min="16" max="16" width="17.28515625" hidden="1" customWidth="1"/>
    <col min="17" max="17" width="16.5703125" hidden="1" customWidth="1"/>
    <col min="18" max="24" width="18.7109375" hidden="1" customWidth="1"/>
    <col min="25" max="25" width="17.85546875" hidden="1" customWidth="1"/>
    <col min="26" max="26" width="19.7109375" style="9" hidden="1" customWidth="1"/>
    <col min="27" max="27" width="17.28515625" hidden="1" customWidth="1"/>
    <col min="28" max="28" width="19.28515625" style="9" hidden="1" customWidth="1"/>
    <col min="29" max="33" width="19.28515625" hidden="1" customWidth="1"/>
    <col min="34" max="34" width="18.7109375" hidden="1" customWidth="1"/>
    <col min="35" max="35" width="18.7109375" style="36" hidden="1" customWidth="1"/>
    <col min="36" max="36" width="20.5703125" style="84" customWidth="1"/>
    <col min="37" max="38" width="18.7109375" hidden="1" customWidth="1"/>
    <col min="39" max="40" width="29.85546875" hidden="1" customWidth="1"/>
    <col min="41" max="41" width="27.42578125" style="8" hidden="1" customWidth="1"/>
    <col min="42" max="42" width="14" hidden="1" customWidth="1"/>
  </cols>
  <sheetData>
    <row r="1" spans="1:42" s="1" customFormat="1" x14ac:dyDescent="0.25">
      <c r="A1" s="1" t="s">
        <v>0</v>
      </c>
      <c r="B1" s="1" t="s">
        <v>1</v>
      </c>
      <c r="C1" s="1" t="s">
        <v>2</v>
      </c>
      <c r="E1" s="1" t="s">
        <v>3</v>
      </c>
      <c r="F1" s="2" t="s">
        <v>4</v>
      </c>
      <c r="G1" s="1" t="s">
        <v>5</v>
      </c>
      <c r="H1" s="3" t="s">
        <v>6</v>
      </c>
      <c r="I1" s="3" t="s">
        <v>7</v>
      </c>
      <c r="J1" s="1" t="s">
        <v>8</v>
      </c>
      <c r="K1" s="4" t="s">
        <v>9</v>
      </c>
      <c r="L1" s="1" t="s">
        <v>10</v>
      </c>
      <c r="M1" s="3" t="s">
        <v>11</v>
      </c>
      <c r="N1" s="3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16</v>
      </c>
      <c r="AG1" s="1" t="s">
        <v>18</v>
      </c>
      <c r="AH1" s="1" t="s">
        <v>30</v>
      </c>
      <c r="AI1" s="5" t="s">
        <v>31</v>
      </c>
      <c r="AJ1" s="83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3" t="s">
        <v>37</v>
      </c>
      <c r="AP1" s="1" t="s">
        <v>38</v>
      </c>
    </row>
    <row r="2" spans="1:42" hidden="1" x14ac:dyDescent="0.25">
      <c r="A2" s="1" t="s">
        <v>39</v>
      </c>
      <c r="B2" s="1" t="s">
        <v>39</v>
      </c>
      <c r="C2" s="1" t="s">
        <v>39</v>
      </c>
      <c r="F2" s="6"/>
      <c r="G2" s="7" t="s">
        <v>40</v>
      </c>
      <c r="H2" s="8" t="s">
        <v>41</v>
      </c>
      <c r="J2" s="9">
        <v>29</v>
      </c>
      <c r="L2" t="s">
        <v>42</v>
      </c>
      <c r="O2" s="11"/>
      <c r="P2" s="11"/>
      <c r="Q2" s="11"/>
      <c r="R2" s="11"/>
      <c r="S2" s="11"/>
      <c r="T2" s="11"/>
      <c r="U2" s="11"/>
      <c r="V2" s="11"/>
      <c r="W2" s="11"/>
      <c r="X2" s="11"/>
      <c r="Z2"/>
      <c r="AA2" s="11" t="s">
        <v>43</v>
      </c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 t="s">
        <v>44</v>
      </c>
      <c r="AN2" s="12"/>
    </row>
    <row r="3" spans="1:42" hidden="1" x14ac:dyDescent="0.25">
      <c r="A3" s="1" t="s">
        <v>39</v>
      </c>
      <c r="B3" s="1" t="s">
        <v>39</v>
      </c>
      <c r="F3" s="13"/>
      <c r="G3" s="7"/>
      <c r="H3" s="14" t="s">
        <v>45</v>
      </c>
      <c r="I3" s="14"/>
      <c r="J3" s="15" t="s">
        <v>46</v>
      </c>
      <c r="K3" s="16"/>
      <c r="L3" s="17" t="s">
        <v>47</v>
      </c>
      <c r="O3" s="11"/>
      <c r="P3" s="11"/>
      <c r="Q3" s="11"/>
      <c r="R3" s="11"/>
      <c r="S3" s="11"/>
      <c r="T3" s="11"/>
      <c r="U3" s="11"/>
      <c r="V3" s="11"/>
      <c r="W3" s="11"/>
      <c r="X3" s="11"/>
      <c r="Z3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 t="s">
        <v>48</v>
      </c>
      <c r="AN3" s="12"/>
    </row>
    <row r="4" spans="1:42" ht="30" hidden="1" customHeight="1" x14ac:dyDescent="0.25">
      <c r="A4" s="1" t="s">
        <v>39</v>
      </c>
      <c r="B4" s="1" t="s">
        <v>39</v>
      </c>
      <c r="C4" s="1" t="s">
        <v>39</v>
      </c>
      <c r="E4" s="1" t="s">
        <v>49</v>
      </c>
      <c r="F4" s="18"/>
      <c r="G4" s="19"/>
      <c r="H4" s="20" t="s">
        <v>50</v>
      </c>
      <c r="I4" s="20"/>
      <c r="J4" s="9" t="s">
        <v>51</v>
      </c>
      <c r="L4" t="s">
        <v>52</v>
      </c>
      <c r="Z4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2" t="s">
        <v>53</v>
      </c>
      <c r="AN4" s="12"/>
    </row>
    <row r="5" spans="1:42" ht="30" hidden="1" x14ac:dyDescent="0.25">
      <c r="A5" s="1" t="s">
        <v>39</v>
      </c>
      <c r="B5" s="1" t="s">
        <v>49</v>
      </c>
      <c r="E5" s="1" t="s">
        <v>49</v>
      </c>
      <c r="F5" s="13"/>
      <c r="G5" s="7"/>
      <c r="H5" s="20" t="s">
        <v>54</v>
      </c>
      <c r="I5" s="20"/>
      <c r="J5" s="9" t="s">
        <v>55</v>
      </c>
      <c r="L5" t="s">
        <v>56</v>
      </c>
      <c r="O5" s="11"/>
      <c r="P5" s="11"/>
      <c r="Q5" s="11"/>
      <c r="R5" s="11"/>
      <c r="S5" s="11"/>
      <c r="T5" s="11"/>
      <c r="U5" s="11"/>
      <c r="V5" s="11"/>
      <c r="W5" s="11"/>
      <c r="X5" s="11"/>
      <c r="Z5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 t="s">
        <v>57</v>
      </c>
      <c r="AN5" s="12"/>
    </row>
    <row r="6" spans="1:42" hidden="1" x14ac:dyDescent="0.25">
      <c r="A6" s="1" t="s">
        <v>39</v>
      </c>
      <c r="B6" s="1" t="s">
        <v>39</v>
      </c>
      <c r="F6" s="13"/>
      <c r="G6" s="7"/>
      <c r="H6" s="8" t="s">
        <v>42</v>
      </c>
      <c r="J6" s="9" t="s">
        <v>58</v>
      </c>
      <c r="L6" t="s">
        <v>42</v>
      </c>
      <c r="O6" s="11"/>
      <c r="P6" s="11"/>
      <c r="Q6" s="11"/>
      <c r="R6" s="11"/>
      <c r="S6" s="11"/>
      <c r="T6" s="11"/>
      <c r="U6" s="11"/>
      <c r="V6" s="11"/>
      <c r="W6" s="11"/>
      <c r="X6" s="11"/>
      <c r="Z6"/>
      <c r="AA6" s="11">
        <v>41339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 t="s">
        <v>59</v>
      </c>
      <c r="AN6" s="12"/>
    </row>
    <row r="7" spans="1:42" ht="17.25" hidden="1" customHeight="1" x14ac:dyDescent="0.25">
      <c r="A7" s="1" t="s">
        <v>39</v>
      </c>
      <c r="B7" s="1" t="s">
        <v>49</v>
      </c>
      <c r="E7" s="1" t="s">
        <v>49</v>
      </c>
      <c r="F7" s="13"/>
      <c r="G7" s="7" t="s">
        <v>60</v>
      </c>
      <c r="H7" s="8" t="s">
        <v>61</v>
      </c>
      <c r="J7" s="9">
        <v>1</v>
      </c>
      <c r="L7" t="s">
        <v>56</v>
      </c>
      <c r="M7" s="8" t="s">
        <v>62</v>
      </c>
      <c r="O7" s="11"/>
      <c r="P7" s="11"/>
      <c r="Q7" s="11"/>
      <c r="R7" s="11"/>
      <c r="S7" s="11"/>
      <c r="T7" s="11"/>
      <c r="U7" s="11"/>
      <c r="V7" s="11"/>
      <c r="W7" s="11"/>
      <c r="X7" s="11"/>
      <c r="Z7"/>
      <c r="AA7" s="11">
        <v>41346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 t="s">
        <v>57</v>
      </c>
      <c r="AN7" s="12"/>
    </row>
    <row r="8" spans="1:42" ht="20.25" hidden="1" customHeight="1" x14ac:dyDescent="0.25">
      <c r="A8" s="1" t="s">
        <v>39</v>
      </c>
      <c r="B8" s="1" t="s">
        <v>49</v>
      </c>
      <c r="E8" s="1" t="s">
        <v>49</v>
      </c>
      <c r="F8" s="13"/>
      <c r="G8" s="7"/>
      <c r="H8" s="21" t="s">
        <v>63</v>
      </c>
      <c r="I8" s="22"/>
      <c r="L8" t="s">
        <v>64</v>
      </c>
      <c r="O8" s="11"/>
      <c r="P8" s="11"/>
      <c r="Q8" s="11"/>
      <c r="R8" s="11"/>
      <c r="S8" s="11"/>
      <c r="T8" s="11"/>
      <c r="U8" s="11"/>
      <c r="V8" s="11"/>
      <c r="W8" s="11"/>
      <c r="X8" s="11"/>
      <c r="Z8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 t="s">
        <v>65</v>
      </c>
      <c r="AN8" s="12"/>
    </row>
    <row r="9" spans="1:42" ht="14.25" hidden="1" customHeight="1" x14ac:dyDescent="0.25">
      <c r="A9" s="1" t="s">
        <v>39</v>
      </c>
      <c r="B9" s="1" t="s">
        <v>49</v>
      </c>
      <c r="E9" s="1" t="s">
        <v>49</v>
      </c>
      <c r="F9" s="13"/>
      <c r="G9" s="7"/>
      <c r="H9" s="23" t="s">
        <v>66</v>
      </c>
      <c r="I9" s="24"/>
      <c r="J9" s="9" t="s">
        <v>67</v>
      </c>
      <c r="L9" t="s">
        <v>68</v>
      </c>
      <c r="O9" s="11"/>
      <c r="P9" s="11"/>
      <c r="Q9" s="11"/>
      <c r="R9" s="11"/>
      <c r="S9" s="11"/>
      <c r="T9" s="11"/>
      <c r="U9" s="11"/>
      <c r="V9" s="11"/>
      <c r="W9" s="11"/>
      <c r="X9" s="11"/>
      <c r="Z9"/>
      <c r="AA9" s="11">
        <v>41352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 t="s">
        <v>69</v>
      </c>
      <c r="AN9" s="12"/>
    </row>
    <row r="10" spans="1:42" ht="20.25" hidden="1" customHeight="1" x14ac:dyDescent="0.25">
      <c r="A10" s="1" t="s">
        <v>39</v>
      </c>
      <c r="B10" s="1" t="s">
        <v>49</v>
      </c>
      <c r="E10" s="1" t="s">
        <v>49</v>
      </c>
      <c r="F10" s="13"/>
      <c r="G10" s="7"/>
      <c r="H10" s="23" t="s">
        <v>66</v>
      </c>
      <c r="I10" s="24"/>
      <c r="J10" s="9" t="s">
        <v>70</v>
      </c>
      <c r="L10" t="s">
        <v>68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Z10"/>
      <c r="AA10" s="11">
        <v>41352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 t="s">
        <v>71</v>
      </c>
      <c r="AN10" s="12"/>
    </row>
    <row r="11" spans="1:42" ht="29.25" hidden="1" customHeight="1" x14ac:dyDescent="0.25">
      <c r="A11" s="1" t="s">
        <v>39</v>
      </c>
      <c r="B11" s="1" t="s">
        <v>49</v>
      </c>
      <c r="E11" s="1" t="s">
        <v>49</v>
      </c>
      <c r="F11" s="13"/>
      <c r="G11" s="7"/>
      <c r="H11" s="25" t="s">
        <v>72</v>
      </c>
      <c r="I11" s="14"/>
      <c r="J11" s="9">
        <v>5</v>
      </c>
      <c r="L11" t="s">
        <v>73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Z11"/>
      <c r="AA11" s="11">
        <v>41382</v>
      </c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 t="s">
        <v>74</v>
      </c>
      <c r="AN11" s="12"/>
    </row>
    <row r="12" spans="1:42" ht="22.5" hidden="1" customHeight="1" x14ac:dyDescent="0.25">
      <c r="A12" s="1" t="s">
        <v>39</v>
      </c>
      <c r="B12" s="1" t="s">
        <v>39</v>
      </c>
      <c r="C12" s="1" t="s">
        <v>39</v>
      </c>
      <c r="E12" s="1" t="s">
        <v>49</v>
      </c>
      <c r="F12" s="13"/>
      <c r="G12" s="7"/>
      <c r="H12" s="25" t="s">
        <v>75</v>
      </c>
      <c r="I12" s="14"/>
      <c r="J12" s="9" t="s">
        <v>76</v>
      </c>
      <c r="L12" t="s">
        <v>77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Z12"/>
      <c r="AA12" s="11">
        <v>41396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 t="s">
        <v>78</v>
      </c>
      <c r="AN12" s="12"/>
    </row>
    <row r="13" spans="1:42" ht="24" hidden="1" customHeight="1" x14ac:dyDescent="0.25">
      <c r="A13" s="1" t="s">
        <v>39</v>
      </c>
      <c r="B13" s="1" t="s">
        <v>39</v>
      </c>
      <c r="C13" s="1" t="s">
        <v>39</v>
      </c>
      <c r="E13" s="1" t="s">
        <v>49</v>
      </c>
      <c r="F13" s="13"/>
      <c r="G13" s="7"/>
      <c r="H13" s="25" t="s">
        <v>79</v>
      </c>
      <c r="I13" s="14"/>
      <c r="J13" s="15" t="s">
        <v>80</v>
      </c>
      <c r="K13" s="16"/>
      <c r="L13" s="17" t="s">
        <v>81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Z13"/>
      <c r="AA13" s="11">
        <v>41408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 t="s">
        <v>82</v>
      </c>
      <c r="AN13" s="12"/>
    </row>
    <row r="14" spans="1:42" ht="18.75" hidden="1" customHeight="1" x14ac:dyDescent="0.25">
      <c r="A14" s="1" t="s">
        <v>39</v>
      </c>
      <c r="B14" s="1" t="s">
        <v>39</v>
      </c>
      <c r="C14" s="1" t="s">
        <v>39</v>
      </c>
      <c r="F14" s="13"/>
      <c r="G14" s="7" t="s">
        <v>83</v>
      </c>
      <c r="H14" s="25" t="s">
        <v>45</v>
      </c>
      <c r="I14" s="14"/>
      <c r="J14" s="9">
        <v>1</v>
      </c>
      <c r="L14" t="s">
        <v>47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Z14"/>
      <c r="AA14" s="11">
        <v>41444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 t="s">
        <v>48</v>
      </c>
      <c r="AN14" s="12"/>
    </row>
    <row r="15" spans="1:42" ht="24.75" hidden="1" customHeight="1" x14ac:dyDescent="0.25">
      <c r="A15" s="1" t="s">
        <v>39</v>
      </c>
      <c r="B15" s="1" t="s">
        <v>39</v>
      </c>
      <c r="C15" s="1" t="s">
        <v>39</v>
      </c>
      <c r="E15" s="1" t="s">
        <v>49</v>
      </c>
      <c r="F15" s="13"/>
      <c r="G15" s="7"/>
      <c r="H15" s="25" t="s">
        <v>84</v>
      </c>
      <c r="I15" s="14"/>
      <c r="J15" s="15"/>
      <c r="K15" s="16"/>
      <c r="L15" s="17" t="s">
        <v>47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Z15"/>
      <c r="AA15" s="11">
        <v>41472</v>
      </c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 t="s">
        <v>85</v>
      </c>
      <c r="AN15" s="12"/>
    </row>
    <row r="16" spans="1:42" ht="21" hidden="1" customHeight="1" x14ac:dyDescent="0.25">
      <c r="A16" s="1" t="s">
        <v>39</v>
      </c>
      <c r="B16" s="1" t="s">
        <v>39</v>
      </c>
      <c r="C16" s="1" t="s">
        <v>39</v>
      </c>
      <c r="E16" s="1" t="s">
        <v>49</v>
      </c>
      <c r="F16" s="26"/>
      <c r="G16" s="7" t="s">
        <v>86</v>
      </c>
      <c r="H16" s="21" t="s">
        <v>87</v>
      </c>
      <c r="I16" s="22"/>
      <c r="J16" s="9">
        <v>2</v>
      </c>
      <c r="L16" t="s">
        <v>87</v>
      </c>
      <c r="M16" s="8" t="s">
        <v>88</v>
      </c>
      <c r="O16" s="11">
        <v>41499</v>
      </c>
      <c r="P16" s="11"/>
      <c r="Q16" s="11"/>
      <c r="R16" s="11"/>
      <c r="S16" s="11"/>
      <c r="T16" s="11"/>
      <c r="U16" s="11"/>
      <c r="V16" s="11"/>
      <c r="W16" s="11"/>
      <c r="X16" s="11"/>
      <c r="Z16"/>
      <c r="AA16" s="11">
        <v>41470</v>
      </c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 t="s">
        <v>89</v>
      </c>
      <c r="AN16" s="12"/>
      <c r="AO16" s="27" t="s">
        <v>90</v>
      </c>
    </row>
    <row r="17" spans="1:42" ht="60" hidden="1" x14ac:dyDescent="0.25">
      <c r="A17" s="1" t="s">
        <v>39</v>
      </c>
      <c r="B17" s="1" t="s">
        <v>39</v>
      </c>
      <c r="C17" s="1" t="s">
        <v>39</v>
      </c>
      <c r="E17" s="1" t="s">
        <v>49</v>
      </c>
      <c r="F17" s="6"/>
      <c r="G17" s="28" t="s">
        <v>91</v>
      </c>
      <c r="H17" s="14" t="s">
        <v>92</v>
      </c>
      <c r="I17" s="14"/>
      <c r="J17" s="29" t="s">
        <v>93</v>
      </c>
      <c r="K17" s="16"/>
      <c r="L17" s="17" t="s">
        <v>94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Z17"/>
      <c r="AA17" s="11">
        <v>41471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 t="s">
        <v>95</v>
      </c>
      <c r="AN17" s="12"/>
      <c r="AO17" s="27" t="s">
        <v>96</v>
      </c>
    </row>
    <row r="18" spans="1:42" ht="30" hidden="1" x14ac:dyDescent="0.25">
      <c r="A18" s="1" t="s">
        <v>39</v>
      </c>
      <c r="B18" s="1" t="s">
        <v>39</v>
      </c>
      <c r="E18" s="1" t="s">
        <v>49</v>
      </c>
      <c r="F18" s="30"/>
      <c r="H18" s="8" t="s">
        <v>97</v>
      </c>
      <c r="J18" s="9" t="s">
        <v>98</v>
      </c>
      <c r="L18" t="s">
        <v>81</v>
      </c>
      <c r="M18" s="8" t="s">
        <v>99</v>
      </c>
      <c r="Z18"/>
      <c r="AA18" s="11">
        <v>41528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1" t="s">
        <v>100</v>
      </c>
      <c r="AN18" s="31"/>
      <c r="AO18" s="8" t="s">
        <v>101</v>
      </c>
    </row>
    <row r="19" spans="1:42" ht="30" hidden="1" x14ac:dyDescent="0.25">
      <c r="A19" s="1" t="s">
        <v>39</v>
      </c>
      <c r="B19" s="1" t="s">
        <v>49</v>
      </c>
      <c r="F19" s="18"/>
      <c r="G19" s="19" t="s">
        <v>102</v>
      </c>
      <c r="H19" s="21" t="s">
        <v>103</v>
      </c>
      <c r="I19" s="22"/>
      <c r="J19" s="9">
        <v>2.8</v>
      </c>
      <c r="L19" s="17" t="s">
        <v>104</v>
      </c>
      <c r="M19" s="8" t="s">
        <v>105</v>
      </c>
      <c r="Z19"/>
      <c r="AA19" s="11">
        <v>41548</v>
      </c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 t="s">
        <v>106</v>
      </c>
      <c r="AN19" s="12"/>
    </row>
    <row r="20" spans="1:42" ht="30" hidden="1" x14ac:dyDescent="0.25">
      <c r="A20" s="1" t="s">
        <v>39</v>
      </c>
      <c r="B20" s="1" t="s">
        <v>39</v>
      </c>
      <c r="C20" s="1" t="s">
        <v>39</v>
      </c>
      <c r="E20" s="1" t="s">
        <v>39</v>
      </c>
      <c r="F20" s="32" t="s">
        <v>39</v>
      </c>
      <c r="G20" s="7" t="s">
        <v>107</v>
      </c>
      <c r="H20" s="8" t="s">
        <v>108</v>
      </c>
      <c r="I20" s="33" t="str">
        <f>IF(O20=0, "REMOVE",IF(OR(Y20&gt;0,AA20&gt;0), "Compliant", IF(P20&lt;15, "Pending Receipt", "Delinquent")))</f>
        <v>Compliant</v>
      </c>
      <c r="J20" s="9">
        <v>1</v>
      </c>
      <c r="L20" t="s">
        <v>109</v>
      </c>
      <c r="M20" s="8" t="s">
        <v>110</v>
      </c>
      <c r="N20" s="8" t="s">
        <v>111</v>
      </c>
      <c r="O20" s="11">
        <v>41501</v>
      </c>
      <c r="P20" s="34">
        <f ca="1">TODAY()-O20</f>
        <v>154</v>
      </c>
      <c r="Q20" s="11"/>
      <c r="R20" s="11">
        <f>O20+14</f>
        <v>41515</v>
      </c>
      <c r="S20" s="11"/>
      <c r="T20" s="11">
        <f>O20+21</f>
        <v>41522</v>
      </c>
      <c r="U20" s="11"/>
      <c r="V20" s="11">
        <f>O20+28</f>
        <v>41529</v>
      </c>
      <c r="W20" s="11"/>
      <c r="X20" s="11"/>
      <c r="Y20" s="11">
        <v>41508</v>
      </c>
      <c r="AA20" s="11" t="s">
        <v>43</v>
      </c>
      <c r="AB20" s="35"/>
      <c r="AC20" s="11" t="s">
        <v>112</v>
      </c>
      <c r="AD20" s="11"/>
      <c r="AE20" s="11"/>
      <c r="AF20" s="11"/>
      <c r="AG20" s="11"/>
      <c r="AH20" s="11"/>
      <c r="AJ20" s="11"/>
      <c r="AK20" s="11">
        <v>41571</v>
      </c>
      <c r="AL20" s="11"/>
      <c r="AM20" s="12" t="s">
        <v>113</v>
      </c>
      <c r="AN20" s="12"/>
      <c r="AO20" s="8" t="s">
        <v>114</v>
      </c>
    </row>
    <row r="21" spans="1:42" hidden="1" x14ac:dyDescent="0.25">
      <c r="A21" s="1" t="s">
        <v>39</v>
      </c>
      <c r="F21" s="37"/>
      <c r="G21" s="7" t="s">
        <v>115</v>
      </c>
      <c r="H21" s="8" t="s">
        <v>116</v>
      </c>
      <c r="J21" s="9">
        <v>3.3</v>
      </c>
      <c r="K21" s="10" t="s">
        <v>117</v>
      </c>
      <c r="L21" s="17" t="s">
        <v>118</v>
      </c>
      <c r="M21" s="8" t="s">
        <v>119</v>
      </c>
      <c r="O21" s="11">
        <v>41499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>
        <v>41515</v>
      </c>
      <c r="AB21" s="11"/>
      <c r="AC21" s="11"/>
      <c r="AD21" s="11"/>
      <c r="AE21" s="11"/>
      <c r="AF21" s="11"/>
      <c r="AG21" s="11"/>
      <c r="AH21" s="11">
        <v>41571</v>
      </c>
      <c r="AI21" s="11"/>
      <c r="AJ21" s="11"/>
      <c r="AK21" s="11"/>
      <c r="AL21" s="11"/>
      <c r="AM21" s="12" t="s">
        <v>120</v>
      </c>
      <c r="AN21" s="12"/>
      <c r="AO21" s="8" t="s">
        <v>43</v>
      </c>
    </row>
    <row r="22" spans="1:42" ht="16.5" hidden="1" customHeight="1" x14ac:dyDescent="0.25">
      <c r="A22" s="1" t="s">
        <v>39</v>
      </c>
      <c r="B22" s="1" t="s">
        <v>39</v>
      </c>
      <c r="E22" s="1" t="s">
        <v>49</v>
      </c>
      <c r="F22" s="13"/>
      <c r="G22" s="7" t="s">
        <v>121</v>
      </c>
      <c r="H22" s="8" t="s">
        <v>122</v>
      </c>
      <c r="L22" t="s">
        <v>94</v>
      </c>
      <c r="M22" s="8" t="s">
        <v>123</v>
      </c>
      <c r="O22" s="11">
        <v>41478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t="s">
        <v>100</v>
      </c>
      <c r="AB22"/>
      <c r="AH22" t="s">
        <v>100</v>
      </c>
      <c r="AI22"/>
      <c r="AJ22"/>
      <c r="AO22" s="27" t="s">
        <v>124</v>
      </c>
    </row>
    <row r="23" spans="1:42" ht="20.25" hidden="1" customHeight="1" x14ac:dyDescent="0.25">
      <c r="A23" s="1" t="s">
        <v>39</v>
      </c>
      <c r="B23" s="1" t="s">
        <v>49</v>
      </c>
      <c r="E23" s="1" t="s">
        <v>49</v>
      </c>
      <c r="F23" s="13"/>
      <c r="G23" s="7" t="s">
        <v>125</v>
      </c>
      <c r="H23" s="38" t="s">
        <v>126</v>
      </c>
      <c r="I23" s="38"/>
      <c r="M23" s="8" t="s">
        <v>127</v>
      </c>
      <c r="O23" s="11">
        <v>41478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v>41506</v>
      </c>
      <c r="AB23" s="11"/>
      <c r="AC23" s="11"/>
      <c r="AD23" s="11"/>
      <c r="AE23" s="11"/>
      <c r="AF23" s="11"/>
      <c r="AG23" s="11"/>
      <c r="AH23" s="11" t="s">
        <v>100</v>
      </c>
      <c r="AI23" s="11"/>
      <c r="AJ23" s="11"/>
      <c r="AK23" s="11"/>
      <c r="AL23" s="11"/>
      <c r="AM23" s="39"/>
      <c r="AN23" s="39"/>
      <c r="AO23" s="8" t="s">
        <v>128</v>
      </c>
    </row>
    <row r="24" spans="1:42" ht="30" hidden="1" x14ac:dyDescent="0.25">
      <c r="A24" s="1" t="s">
        <v>39</v>
      </c>
      <c r="B24" s="1" t="s">
        <v>39</v>
      </c>
      <c r="C24" s="1" t="s">
        <v>39</v>
      </c>
      <c r="E24" s="1" t="s">
        <v>49</v>
      </c>
      <c r="F24" s="13"/>
      <c r="G24" s="7" t="s">
        <v>129</v>
      </c>
      <c r="H24" s="8" t="s">
        <v>130</v>
      </c>
      <c r="L24" t="s">
        <v>131</v>
      </c>
      <c r="M24" s="8" t="s">
        <v>132</v>
      </c>
      <c r="O24" s="11">
        <v>41478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t="s">
        <v>100</v>
      </c>
      <c r="AB24"/>
      <c r="AH24" t="s">
        <v>100</v>
      </c>
      <c r="AI24"/>
      <c r="AJ24"/>
      <c r="AO24" s="27" t="s">
        <v>133</v>
      </c>
    </row>
    <row r="25" spans="1:42" ht="30" hidden="1" x14ac:dyDescent="0.25">
      <c r="A25" s="1" t="s">
        <v>39</v>
      </c>
      <c r="E25" s="1" t="s">
        <v>49</v>
      </c>
      <c r="F25" s="13"/>
      <c r="G25" s="40"/>
      <c r="H25" s="8" t="s">
        <v>134</v>
      </c>
      <c r="M25" s="8" t="s">
        <v>135</v>
      </c>
      <c r="O25" s="11">
        <v>41478</v>
      </c>
      <c r="P25" s="11"/>
      <c r="Q25" s="11"/>
      <c r="R25" s="11"/>
      <c r="S25" s="11"/>
      <c r="T25" s="11"/>
      <c r="U25" s="11"/>
      <c r="V25" s="11"/>
      <c r="W25" s="11"/>
      <c r="X25" s="11"/>
      <c r="Z25"/>
      <c r="AB25"/>
      <c r="AH25" s="11" t="s">
        <v>100</v>
      </c>
      <c r="AI25" s="11"/>
      <c r="AJ25" s="11"/>
      <c r="AK25" s="11"/>
      <c r="AL25" s="11"/>
      <c r="AO25" s="27" t="s">
        <v>136</v>
      </c>
    </row>
    <row r="26" spans="1:42" ht="30" hidden="1" x14ac:dyDescent="0.25">
      <c r="A26" s="1" t="s">
        <v>39</v>
      </c>
      <c r="E26" s="1" t="s">
        <v>49</v>
      </c>
      <c r="F26" s="13"/>
      <c r="G26" s="7" t="s">
        <v>137</v>
      </c>
      <c r="H26" s="8" t="s">
        <v>138</v>
      </c>
      <c r="L26" t="s">
        <v>139</v>
      </c>
      <c r="M26" s="8" t="s">
        <v>140</v>
      </c>
      <c r="O26" s="11">
        <v>41478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t="s">
        <v>100</v>
      </c>
      <c r="AB26"/>
      <c r="AH26" t="s">
        <v>100</v>
      </c>
      <c r="AI26"/>
      <c r="AJ26"/>
      <c r="AO26" s="27" t="s">
        <v>141</v>
      </c>
    </row>
    <row r="27" spans="1:42" ht="30" hidden="1" x14ac:dyDescent="0.25">
      <c r="A27" s="1" t="s">
        <v>39</v>
      </c>
      <c r="B27" s="1" t="s">
        <v>39</v>
      </c>
      <c r="E27" s="1" t="s">
        <v>49</v>
      </c>
      <c r="F27" s="13"/>
      <c r="G27" s="19" t="s">
        <v>60</v>
      </c>
      <c r="H27" s="8" t="s">
        <v>142</v>
      </c>
      <c r="L27" t="s">
        <v>143</v>
      </c>
      <c r="M27" s="8" t="s">
        <v>144</v>
      </c>
      <c r="O27" s="11">
        <v>41478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t="s">
        <v>100</v>
      </c>
      <c r="AB27"/>
      <c r="AH27" s="11" t="s">
        <v>100</v>
      </c>
      <c r="AI27" s="11"/>
      <c r="AJ27" s="11"/>
      <c r="AK27" s="11"/>
      <c r="AL27" s="11"/>
      <c r="AM27" s="11"/>
      <c r="AN27" s="11"/>
      <c r="AO27" s="27" t="s">
        <v>145</v>
      </c>
    </row>
    <row r="28" spans="1:42" ht="45" hidden="1" x14ac:dyDescent="0.25">
      <c r="A28" s="1" t="s">
        <v>39</v>
      </c>
      <c r="B28" s="1" t="s">
        <v>39</v>
      </c>
      <c r="E28" s="1" t="s">
        <v>49</v>
      </c>
      <c r="F28" s="6"/>
      <c r="G28" s="28" t="s">
        <v>146</v>
      </c>
      <c r="H28" s="8" t="s">
        <v>147</v>
      </c>
      <c r="L28" t="s">
        <v>148</v>
      </c>
      <c r="M28" s="8" t="s">
        <v>149</v>
      </c>
      <c r="O28" s="11">
        <v>41478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t="s">
        <v>100</v>
      </c>
      <c r="AB28"/>
      <c r="AH28" t="s">
        <v>100</v>
      </c>
      <c r="AI28"/>
      <c r="AJ28"/>
      <c r="AO28" s="27" t="s">
        <v>150</v>
      </c>
    </row>
    <row r="29" spans="1:42" ht="30" hidden="1" x14ac:dyDescent="0.25">
      <c r="A29" s="1" t="s">
        <v>39</v>
      </c>
      <c r="B29" s="1" t="s">
        <v>39</v>
      </c>
      <c r="C29" s="1" t="s">
        <v>39</v>
      </c>
      <c r="E29" s="1" t="s">
        <v>49</v>
      </c>
      <c r="F29" s="6"/>
      <c r="H29" s="8" t="s">
        <v>151</v>
      </c>
      <c r="L29" t="s">
        <v>152</v>
      </c>
      <c r="M29" s="8" t="s">
        <v>153</v>
      </c>
      <c r="O29" s="11">
        <v>41478</v>
      </c>
      <c r="P29" s="11"/>
      <c r="Q29" s="11"/>
      <c r="R29" s="11"/>
      <c r="S29" s="11"/>
      <c r="T29" s="11"/>
      <c r="U29" s="11"/>
      <c r="V29" s="11"/>
      <c r="W29" s="11"/>
      <c r="X29" s="11"/>
      <c r="Z29"/>
      <c r="AB29"/>
      <c r="AH29" s="11" t="s">
        <v>100</v>
      </c>
      <c r="AI29" s="11"/>
      <c r="AJ29" s="11"/>
      <c r="AK29" s="11"/>
      <c r="AL29" s="11"/>
      <c r="AO29" s="27" t="s">
        <v>154</v>
      </c>
    </row>
    <row r="30" spans="1:42" ht="30" hidden="1" x14ac:dyDescent="0.25">
      <c r="E30" s="1" t="s">
        <v>49</v>
      </c>
      <c r="F30" s="13"/>
      <c r="G30" s="7" t="s">
        <v>155</v>
      </c>
      <c r="H30" s="14" t="s">
        <v>156</v>
      </c>
      <c r="I30" s="14"/>
      <c r="L30" t="s">
        <v>157</v>
      </c>
      <c r="M30" s="8" t="s">
        <v>158</v>
      </c>
      <c r="O30" s="11">
        <v>41478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B30"/>
      <c r="AI30"/>
      <c r="AJ30"/>
    </row>
    <row r="31" spans="1:42" ht="30" hidden="1" x14ac:dyDescent="0.25">
      <c r="A31" s="1" t="s">
        <v>39</v>
      </c>
      <c r="B31" s="1" t="s">
        <v>39</v>
      </c>
      <c r="C31" s="1" t="s">
        <v>39</v>
      </c>
      <c r="E31" s="1" t="s">
        <v>39</v>
      </c>
      <c r="F31" s="32"/>
      <c r="G31" s="7" t="s">
        <v>159</v>
      </c>
      <c r="H31" s="8" t="s">
        <v>160</v>
      </c>
      <c r="I31" s="33" t="str">
        <f t="shared" ref="I31:I37" ca="1" si="0">IF(O31=0, "REMOVE",IF(OR(Y31&gt;0,AA31&gt;0), "Compliant", IF(P31&lt;15, "Pending Receipt", "Delinquent")))</f>
        <v>Pending Receipt</v>
      </c>
      <c r="L31" t="s">
        <v>77</v>
      </c>
      <c r="M31" s="8" t="s">
        <v>161</v>
      </c>
      <c r="N31" s="8" t="s">
        <v>43</v>
      </c>
      <c r="O31" s="11">
        <v>41646</v>
      </c>
      <c r="P31" s="34">
        <f t="shared" ref="P31:P37" ca="1" si="1">TODAY()-O31</f>
        <v>9</v>
      </c>
      <c r="Q31" s="11" t="s">
        <v>43</v>
      </c>
      <c r="R31" s="11">
        <f t="shared" ref="R31:R37" si="2">O31+14</f>
        <v>41660</v>
      </c>
      <c r="S31" s="11" t="s">
        <v>43</v>
      </c>
      <c r="T31" s="11">
        <f t="shared" ref="T31:T37" si="3">O31+21</f>
        <v>41667</v>
      </c>
      <c r="U31" s="11"/>
      <c r="V31" s="11">
        <f t="shared" ref="V31:V37" si="4">O31+28</f>
        <v>41674</v>
      </c>
      <c r="W31" s="11"/>
      <c r="X31" s="11"/>
      <c r="Y31" s="11"/>
      <c r="Z31" s="35"/>
      <c r="AA31" s="11"/>
      <c r="AB31" s="35"/>
      <c r="AC31" s="11"/>
      <c r="AD31" s="11"/>
      <c r="AE31" s="11"/>
      <c r="AF31" s="11"/>
      <c r="AG31" s="11"/>
      <c r="AH31" s="11"/>
      <c r="AJ31" s="11"/>
      <c r="AK31" s="11"/>
      <c r="AL31" s="11"/>
      <c r="AM31" s="31"/>
      <c r="AN31" s="31"/>
      <c r="AO31" s="8" t="s">
        <v>162</v>
      </c>
    </row>
    <row r="32" spans="1:42" ht="50.25" hidden="1" customHeight="1" x14ac:dyDescent="0.25">
      <c r="A32" s="1" t="s">
        <v>39</v>
      </c>
      <c r="B32" s="1" t="s">
        <v>39</v>
      </c>
      <c r="C32" s="1" t="s">
        <v>39</v>
      </c>
      <c r="E32" s="1" t="s">
        <v>39</v>
      </c>
      <c r="F32" s="41" t="s">
        <v>39</v>
      </c>
      <c r="G32" s="28" t="s">
        <v>163</v>
      </c>
      <c r="H32" s="8" t="s">
        <v>164</v>
      </c>
      <c r="I32" s="33" t="str">
        <f t="shared" si="0"/>
        <v>Compliant</v>
      </c>
      <c r="J32" s="9">
        <v>11</v>
      </c>
      <c r="K32" s="10" t="s">
        <v>165</v>
      </c>
      <c r="L32" t="s">
        <v>77</v>
      </c>
      <c r="M32" s="8" t="s">
        <v>166</v>
      </c>
      <c r="N32" s="8" t="s">
        <v>167</v>
      </c>
      <c r="O32" s="11">
        <v>41478</v>
      </c>
      <c r="P32" s="34">
        <f t="shared" ca="1" si="1"/>
        <v>177</v>
      </c>
      <c r="Q32" s="11" t="s">
        <v>43</v>
      </c>
      <c r="R32" s="11">
        <f t="shared" si="2"/>
        <v>41492</v>
      </c>
      <c r="S32" s="11"/>
      <c r="T32" s="11">
        <f t="shared" si="3"/>
        <v>41499</v>
      </c>
      <c r="U32" s="11"/>
      <c r="V32" s="11">
        <f t="shared" si="4"/>
        <v>41506</v>
      </c>
      <c r="W32" s="11"/>
      <c r="X32" s="11"/>
      <c r="Y32" s="11">
        <v>41540</v>
      </c>
      <c r="Z32" s="9" t="s">
        <v>39</v>
      </c>
      <c r="AA32" s="11">
        <v>41540</v>
      </c>
      <c r="AB32" s="35" t="s">
        <v>39</v>
      </c>
      <c r="AC32" s="11" t="s">
        <v>168</v>
      </c>
      <c r="AD32" s="11"/>
      <c r="AE32" s="11"/>
      <c r="AF32" s="11"/>
      <c r="AG32" s="11"/>
      <c r="AH32" s="11"/>
      <c r="AJ32" s="11"/>
      <c r="AK32" s="11"/>
      <c r="AL32" s="11"/>
      <c r="AM32" s="42"/>
      <c r="AN32" s="42"/>
      <c r="AP32" t="s">
        <v>169</v>
      </c>
    </row>
    <row r="33" spans="1:42" ht="30" hidden="1" x14ac:dyDescent="0.25">
      <c r="A33" s="1" t="s">
        <v>39</v>
      </c>
      <c r="B33" s="1" t="s">
        <v>39</v>
      </c>
      <c r="C33" s="1" t="s">
        <v>39</v>
      </c>
      <c r="E33" s="1" t="s">
        <v>39</v>
      </c>
      <c r="F33" s="32"/>
      <c r="G33" s="7" t="s">
        <v>170</v>
      </c>
      <c r="H33" s="8" t="s">
        <v>171</v>
      </c>
      <c r="I33" s="33" t="str">
        <f t="shared" ca="1" si="0"/>
        <v>Delinquent</v>
      </c>
      <c r="L33" t="s">
        <v>77</v>
      </c>
      <c r="M33" s="8" t="s">
        <v>172</v>
      </c>
      <c r="O33" s="11">
        <v>41478</v>
      </c>
      <c r="P33" s="34">
        <f t="shared" ca="1" si="1"/>
        <v>177</v>
      </c>
      <c r="Q33" s="11"/>
      <c r="R33" s="11">
        <f t="shared" si="2"/>
        <v>41492</v>
      </c>
      <c r="S33" s="11"/>
      <c r="T33" s="11">
        <f t="shared" si="3"/>
        <v>41499</v>
      </c>
      <c r="U33" s="11"/>
      <c r="V33" s="11">
        <f t="shared" si="4"/>
        <v>41506</v>
      </c>
      <c r="W33" s="11"/>
      <c r="X33" s="11"/>
      <c r="Y33" s="11"/>
      <c r="Z33" s="35"/>
      <c r="AJ33"/>
      <c r="AO33" s="8" t="s">
        <v>43</v>
      </c>
    </row>
    <row r="34" spans="1:42" ht="30" x14ac:dyDescent="0.25">
      <c r="A34" s="1" t="s">
        <v>39</v>
      </c>
      <c r="B34" s="1" t="s">
        <v>49</v>
      </c>
      <c r="E34" s="1" t="s">
        <v>39</v>
      </c>
      <c r="F34" s="32" t="s">
        <v>39</v>
      </c>
      <c r="G34" s="7" t="s">
        <v>173</v>
      </c>
      <c r="H34" s="8" t="s">
        <v>174</v>
      </c>
      <c r="I34" s="33" t="str">
        <f t="shared" si="0"/>
        <v>Compliant</v>
      </c>
      <c r="J34" s="9" t="s">
        <v>611</v>
      </c>
      <c r="K34" s="10">
        <v>47</v>
      </c>
      <c r="L34" t="s">
        <v>175</v>
      </c>
      <c r="M34" s="8" t="s">
        <v>176</v>
      </c>
      <c r="N34" s="8" t="s">
        <v>177</v>
      </c>
      <c r="O34" s="11">
        <v>41478</v>
      </c>
      <c r="P34" s="34">
        <f t="shared" ca="1" si="1"/>
        <v>177</v>
      </c>
      <c r="Q34" s="11"/>
      <c r="R34" s="11">
        <f t="shared" si="2"/>
        <v>41492</v>
      </c>
      <c r="S34" s="11"/>
      <c r="T34" s="11">
        <f t="shared" si="3"/>
        <v>41499</v>
      </c>
      <c r="U34" s="11"/>
      <c r="V34" s="11">
        <f t="shared" si="4"/>
        <v>41506</v>
      </c>
      <c r="W34" s="11"/>
      <c r="X34" s="11"/>
      <c r="Y34" s="11">
        <v>41526</v>
      </c>
      <c r="Z34" s="9" t="s">
        <v>39</v>
      </c>
      <c r="AA34" s="11">
        <v>41526</v>
      </c>
      <c r="AB34" s="35" t="s">
        <v>39</v>
      </c>
      <c r="AC34" s="11" t="s">
        <v>168</v>
      </c>
      <c r="AD34" s="11">
        <v>41611</v>
      </c>
      <c r="AE34" s="11"/>
      <c r="AF34" s="11"/>
      <c r="AG34" s="11"/>
      <c r="AH34" s="11">
        <v>41585</v>
      </c>
      <c r="AJ34" s="84">
        <v>41698</v>
      </c>
      <c r="AK34" s="11"/>
      <c r="AL34" s="11"/>
      <c r="AM34" s="42" t="s">
        <v>43</v>
      </c>
      <c r="AN34" s="42"/>
      <c r="AP34" t="s">
        <v>178</v>
      </c>
    </row>
    <row r="35" spans="1:42" ht="30" hidden="1" x14ac:dyDescent="0.25">
      <c r="A35" s="1" t="s">
        <v>39</v>
      </c>
      <c r="B35" s="1" t="s">
        <v>49</v>
      </c>
      <c r="E35" s="1" t="s">
        <v>39</v>
      </c>
      <c r="F35" s="43"/>
      <c r="G35" s="44" t="s">
        <v>179</v>
      </c>
      <c r="H35" s="8" t="s">
        <v>180</v>
      </c>
      <c r="I35" s="33" t="str">
        <f t="shared" ca="1" si="0"/>
        <v>Delinquent</v>
      </c>
      <c r="L35" t="s">
        <v>77</v>
      </c>
      <c r="M35" s="8" t="s">
        <v>172</v>
      </c>
      <c r="N35" s="8" t="s">
        <v>181</v>
      </c>
      <c r="O35" s="11">
        <v>41478</v>
      </c>
      <c r="P35" s="34">
        <f t="shared" ca="1" si="1"/>
        <v>177</v>
      </c>
      <c r="Q35" s="11"/>
      <c r="R35" s="11">
        <f t="shared" si="2"/>
        <v>41492</v>
      </c>
      <c r="S35" s="11"/>
      <c r="T35" s="11">
        <f t="shared" si="3"/>
        <v>41499</v>
      </c>
      <c r="U35" s="11"/>
      <c r="V35" s="11">
        <f t="shared" si="4"/>
        <v>41506</v>
      </c>
      <c r="W35" s="11"/>
      <c r="X35" s="11"/>
      <c r="Y35" s="11"/>
      <c r="Z35" s="35" t="s">
        <v>49</v>
      </c>
      <c r="AA35" s="11"/>
      <c r="AB35" s="35"/>
      <c r="AC35" s="11"/>
      <c r="AD35" s="11">
        <v>41611</v>
      </c>
      <c r="AE35" s="11"/>
      <c r="AF35" s="11"/>
      <c r="AG35" s="11"/>
      <c r="AJ35"/>
      <c r="AP35" t="s">
        <v>182</v>
      </c>
    </row>
    <row r="36" spans="1:42" ht="58.5" hidden="1" customHeight="1" x14ac:dyDescent="0.25">
      <c r="A36" s="1" t="s">
        <v>39</v>
      </c>
      <c r="B36" s="1" t="s">
        <v>39</v>
      </c>
      <c r="C36" s="1" t="s">
        <v>39</v>
      </c>
      <c r="E36" s="1" t="s">
        <v>39</v>
      </c>
      <c r="F36" s="32" t="s">
        <v>39</v>
      </c>
      <c r="G36" s="7" t="s">
        <v>183</v>
      </c>
      <c r="H36" s="8" t="s">
        <v>184</v>
      </c>
      <c r="I36" s="33" t="str">
        <f t="shared" si="0"/>
        <v>Compliant</v>
      </c>
      <c r="J36" s="9">
        <v>3</v>
      </c>
      <c r="K36" s="10" t="s">
        <v>185</v>
      </c>
      <c r="L36" t="s">
        <v>77</v>
      </c>
      <c r="M36" s="8" t="s">
        <v>161</v>
      </c>
      <c r="N36" s="8" t="s">
        <v>186</v>
      </c>
      <c r="O36" s="11">
        <v>41478</v>
      </c>
      <c r="P36" s="34">
        <f t="shared" ca="1" si="1"/>
        <v>177</v>
      </c>
      <c r="Q36" s="11"/>
      <c r="R36" s="11">
        <f t="shared" si="2"/>
        <v>41492</v>
      </c>
      <c r="S36" s="11"/>
      <c r="T36" s="11">
        <f t="shared" si="3"/>
        <v>41499</v>
      </c>
      <c r="U36" s="11"/>
      <c r="V36" s="11">
        <f t="shared" si="4"/>
        <v>41506</v>
      </c>
      <c r="W36" s="11"/>
      <c r="X36" s="11"/>
      <c r="Y36" s="11">
        <v>41540</v>
      </c>
      <c r="Z36" s="9" t="s">
        <v>39</v>
      </c>
      <c r="AA36" s="11">
        <v>41540</v>
      </c>
      <c r="AB36" s="35" t="s">
        <v>39</v>
      </c>
      <c r="AC36" s="11" t="s">
        <v>168</v>
      </c>
      <c r="AD36" s="11"/>
      <c r="AE36" s="11"/>
      <c r="AF36" s="11"/>
      <c r="AG36" s="11"/>
      <c r="AH36" s="11"/>
      <c r="AJ36" s="11"/>
      <c r="AK36" s="11"/>
      <c r="AL36" s="11"/>
      <c r="AM36" s="42"/>
      <c r="AN36" s="42"/>
      <c r="AP36" t="s">
        <v>169</v>
      </c>
    </row>
    <row r="37" spans="1:42" hidden="1" x14ac:dyDescent="0.25">
      <c r="A37" s="1" t="s">
        <v>39</v>
      </c>
      <c r="B37" s="1" t="s">
        <v>49</v>
      </c>
      <c r="E37" s="1" t="s">
        <v>39</v>
      </c>
      <c r="F37" s="41"/>
      <c r="G37" s="28" t="s">
        <v>187</v>
      </c>
      <c r="H37" s="8" t="s">
        <v>188</v>
      </c>
      <c r="I37" s="33" t="str">
        <f t="shared" si="0"/>
        <v>Compliant</v>
      </c>
      <c r="L37" t="s">
        <v>175</v>
      </c>
      <c r="M37" s="8" t="s">
        <v>189</v>
      </c>
      <c r="O37" s="11">
        <v>41478</v>
      </c>
      <c r="P37" s="34">
        <f t="shared" ca="1" si="1"/>
        <v>177</v>
      </c>
      <c r="Q37" s="11"/>
      <c r="R37" s="11">
        <f t="shared" si="2"/>
        <v>41492</v>
      </c>
      <c r="S37" s="11"/>
      <c r="T37" s="11">
        <f t="shared" si="3"/>
        <v>41499</v>
      </c>
      <c r="U37" s="11"/>
      <c r="V37" s="11">
        <f t="shared" si="4"/>
        <v>41506</v>
      </c>
      <c r="W37" s="11"/>
      <c r="X37" s="11"/>
      <c r="Y37" s="11"/>
      <c r="Z37" s="35"/>
      <c r="AA37" s="11" t="s">
        <v>43</v>
      </c>
      <c r="AB37" s="35"/>
      <c r="AC37" s="11"/>
      <c r="AD37" s="11"/>
      <c r="AE37" s="11"/>
      <c r="AF37" s="11"/>
      <c r="AG37" s="11"/>
      <c r="AH37" s="11"/>
      <c r="AJ37" s="11"/>
      <c r="AK37" s="11"/>
      <c r="AL37" s="11"/>
      <c r="AO37" s="8" t="s">
        <v>190</v>
      </c>
    </row>
    <row r="38" spans="1:42" ht="30" hidden="1" x14ac:dyDescent="0.25">
      <c r="A38" s="1" t="s">
        <v>39</v>
      </c>
      <c r="B38" s="1" t="s">
        <v>49</v>
      </c>
      <c r="E38" s="1" t="s">
        <v>49</v>
      </c>
      <c r="F38" s="13"/>
      <c r="G38" s="40"/>
      <c r="H38" s="8" t="s">
        <v>191</v>
      </c>
      <c r="L38" t="s">
        <v>175</v>
      </c>
      <c r="M38" s="8" t="s">
        <v>192</v>
      </c>
      <c r="O38" s="11">
        <v>41478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t="s">
        <v>100</v>
      </c>
      <c r="AB38"/>
      <c r="AI38"/>
      <c r="AJ38"/>
      <c r="AO38" s="27" t="s">
        <v>193</v>
      </c>
    </row>
    <row r="39" spans="1:42" ht="30" hidden="1" x14ac:dyDescent="0.25">
      <c r="A39" s="1" t="s">
        <v>39</v>
      </c>
      <c r="E39" s="1" t="s">
        <v>49</v>
      </c>
      <c r="F39" s="13"/>
      <c r="G39" s="40"/>
      <c r="H39" s="8" t="s">
        <v>194</v>
      </c>
      <c r="L39" t="s">
        <v>175</v>
      </c>
      <c r="M39" s="8" t="s">
        <v>192</v>
      </c>
      <c r="O39" s="11">
        <v>41478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>
        <v>41526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42" ht="31.5" customHeight="1" x14ac:dyDescent="0.25">
      <c r="A40" s="1" t="s">
        <v>39</v>
      </c>
      <c r="B40" s="1" t="s">
        <v>49</v>
      </c>
      <c r="E40" s="1" t="s">
        <v>39</v>
      </c>
      <c r="F40" s="32" t="s">
        <v>39</v>
      </c>
      <c r="G40" s="7" t="s">
        <v>195</v>
      </c>
      <c r="H40" s="8" t="s">
        <v>196</v>
      </c>
      <c r="I40" s="33" t="str">
        <f t="shared" ref="I40:I41" si="5">IF(O40=0, "REMOVE",IF(OR(Y40&gt;0,AA40&gt;0), "Compliant", IF(P40&lt;15, "Pending Receipt", "Delinquent")))</f>
        <v>Compliant</v>
      </c>
      <c r="J40" s="9" t="s">
        <v>611</v>
      </c>
      <c r="K40" s="10">
        <v>47</v>
      </c>
      <c r="L40" t="s">
        <v>175</v>
      </c>
      <c r="M40" s="8" t="s">
        <v>197</v>
      </c>
      <c r="O40" s="11">
        <v>41478</v>
      </c>
      <c r="P40" s="34">
        <f t="shared" ref="P40:P41" ca="1" si="6">TODAY()-O40</f>
        <v>177</v>
      </c>
      <c r="Q40" s="11"/>
      <c r="R40" s="11">
        <f t="shared" ref="R40:R41" si="7">O40+14</f>
        <v>41492</v>
      </c>
      <c r="S40" s="11"/>
      <c r="T40" s="11">
        <f t="shared" ref="T40:T41" si="8">O40+21</f>
        <v>41499</v>
      </c>
      <c r="U40" s="11"/>
      <c r="V40" s="11">
        <f t="shared" ref="V40:V41" si="9">O40+28</f>
        <v>41506</v>
      </c>
      <c r="W40" s="11"/>
      <c r="X40" s="11"/>
      <c r="Y40" s="11">
        <v>41529</v>
      </c>
      <c r="Z40" s="9" t="s">
        <v>39</v>
      </c>
      <c r="AA40" s="11">
        <v>41529</v>
      </c>
      <c r="AB40" s="35" t="s">
        <v>39</v>
      </c>
      <c r="AC40" s="11" t="s">
        <v>168</v>
      </c>
      <c r="AD40" s="11">
        <v>41611</v>
      </c>
      <c r="AE40" s="11"/>
      <c r="AF40" s="11"/>
      <c r="AG40" s="11"/>
      <c r="AH40" s="11">
        <v>41585</v>
      </c>
      <c r="AJ40" s="84">
        <v>41698</v>
      </c>
      <c r="AK40" s="11"/>
      <c r="AL40" s="11"/>
      <c r="AM40" s="42"/>
      <c r="AN40" s="42"/>
      <c r="AO40" s="27" t="s">
        <v>198</v>
      </c>
      <c r="AP40" t="s">
        <v>178</v>
      </c>
    </row>
    <row r="41" spans="1:42" ht="30.75" customHeight="1" x14ac:dyDescent="0.25">
      <c r="A41" s="1" t="s">
        <v>39</v>
      </c>
      <c r="B41" s="1" t="s">
        <v>49</v>
      </c>
      <c r="E41" s="1" t="s">
        <v>39</v>
      </c>
      <c r="F41" s="32" t="s">
        <v>39</v>
      </c>
      <c r="G41" s="7" t="s">
        <v>199</v>
      </c>
      <c r="H41" s="8" t="s">
        <v>200</v>
      </c>
      <c r="I41" s="33" t="str">
        <f t="shared" si="5"/>
        <v>Compliant</v>
      </c>
      <c r="J41" s="9" t="s">
        <v>611</v>
      </c>
      <c r="K41" s="10">
        <v>47</v>
      </c>
      <c r="L41" t="s">
        <v>175</v>
      </c>
      <c r="M41" s="8" t="s">
        <v>189</v>
      </c>
      <c r="O41" s="11">
        <v>41478</v>
      </c>
      <c r="P41" s="34">
        <f t="shared" ca="1" si="6"/>
        <v>177</v>
      </c>
      <c r="R41" s="11">
        <f t="shared" si="7"/>
        <v>41492</v>
      </c>
      <c r="T41" s="11">
        <f t="shared" si="8"/>
        <v>41499</v>
      </c>
      <c r="V41" s="11">
        <f t="shared" si="9"/>
        <v>41506</v>
      </c>
      <c r="Y41" s="11">
        <v>41526</v>
      </c>
      <c r="Z41" s="35" t="s">
        <v>39</v>
      </c>
      <c r="AA41" s="11">
        <v>41526</v>
      </c>
      <c r="AB41" s="35" t="s">
        <v>39</v>
      </c>
      <c r="AC41" s="11" t="s">
        <v>168</v>
      </c>
      <c r="AD41" s="11">
        <v>41611</v>
      </c>
      <c r="AE41" s="11"/>
      <c r="AF41" s="11"/>
      <c r="AG41" s="11"/>
      <c r="AH41" s="11">
        <v>41585</v>
      </c>
      <c r="AJ41" s="84">
        <v>41698</v>
      </c>
      <c r="AK41" s="11"/>
      <c r="AL41" s="11"/>
      <c r="AM41" s="42"/>
      <c r="AN41" s="42"/>
      <c r="AO41" s="27" t="s">
        <v>201</v>
      </c>
      <c r="AP41" t="s">
        <v>178</v>
      </c>
    </row>
    <row r="42" spans="1:42" hidden="1" x14ac:dyDescent="0.25">
      <c r="A42" s="1" t="s">
        <v>39</v>
      </c>
      <c r="B42" s="1" t="s">
        <v>49</v>
      </c>
      <c r="E42" s="1" t="s">
        <v>49</v>
      </c>
      <c r="F42" s="13"/>
      <c r="G42" s="40"/>
      <c r="H42" s="8" t="s">
        <v>202</v>
      </c>
      <c r="L42" t="s">
        <v>175</v>
      </c>
      <c r="M42" s="8" t="s">
        <v>203</v>
      </c>
      <c r="O42" s="11">
        <v>41478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B42"/>
      <c r="AI42"/>
      <c r="AJ42"/>
    </row>
    <row r="43" spans="1:42" ht="30" hidden="1" x14ac:dyDescent="0.25">
      <c r="A43" s="1" t="s">
        <v>39</v>
      </c>
      <c r="B43" s="1" t="s">
        <v>49</v>
      </c>
      <c r="E43" s="1" t="s">
        <v>39</v>
      </c>
      <c r="F43" s="45"/>
      <c r="G43" s="28" t="s">
        <v>204</v>
      </c>
      <c r="H43" s="8" t="s">
        <v>205</v>
      </c>
      <c r="I43" s="33" t="str">
        <f t="shared" ref="I43:I47" si="10">IF(O43=0, "REMOVE",IF(OR(Y43&gt;0,AA43&gt;0), "Compliant", IF(P43&lt;15, "Pending Receipt", "Delinquent")))</f>
        <v>Compliant</v>
      </c>
      <c r="L43" t="s">
        <v>175</v>
      </c>
      <c r="M43" s="8" t="s">
        <v>192</v>
      </c>
      <c r="O43" s="11">
        <v>41478</v>
      </c>
      <c r="P43" s="34">
        <f t="shared" ref="P43:P47" ca="1" si="11">TODAY()-O43</f>
        <v>177</v>
      </c>
      <c r="Q43" s="11"/>
      <c r="R43" s="11">
        <f t="shared" ref="R43:R47" si="12">O43+14</f>
        <v>41492</v>
      </c>
      <c r="S43" s="11"/>
      <c r="T43" s="11">
        <f t="shared" ref="T43:T47" si="13">O43+21</f>
        <v>41499</v>
      </c>
      <c r="U43" s="11"/>
      <c r="V43" s="11">
        <f t="shared" ref="V43:V47" si="14">O43+28</f>
        <v>41506</v>
      </c>
      <c r="W43" s="11"/>
      <c r="X43" s="11"/>
      <c r="Y43" s="11"/>
      <c r="Z43" s="35"/>
      <c r="AA43" s="11" t="s">
        <v>43</v>
      </c>
      <c r="AB43" s="35"/>
      <c r="AC43" s="11"/>
      <c r="AD43" s="11"/>
      <c r="AE43" s="11"/>
      <c r="AF43" s="11"/>
      <c r="AG43" s="11"/>
      <c r="AH43" s="11"/>
      <c r="AJ43" s="11"/>
      <c r="AK43" s="11"/>
      <c r="AL43" s="11"/>
      <c r="AO43" s="8" t="s">
        <v>190</v>
      </c>
    </row>
    <row r="44" spans="1:42" ht="30" x14ac:dyDescent="0.25">
      <c r="A44" s="1" t="s">
        <v>39</v>
      </c>
      <c r="B44" s="1" t="s">
        <v>49</v>
      </c>
      <c r="E44" s="1" t="s">
        <v>39</v>
      </c>
      <c r="F44" s="41" t="s">
        <v>39</v>
      </c>
      <c r="G44" s="28" t="s">
        <v>206</v>
      </c>
      <c r="H44" s="8" t="s">
        <v>207</v>
      </c>
      <c r="I44" s="33" t="str">
        <f t="shared" si="10"/>
        <v>Compliant</v>
      </c>
      <c r="J44" s="9">
        <v>1</v>
      </c>
      <c r="L44" t="s">
        <v>56</v>
      </c>
      <c r="M44" s="8" t="s">
        <v>208</v>
      </c>
      <c r="N44" s="8" t="s">
        <v>181</v>
      </c>
      <c r="O44" s="11">
        <v>41646</v>
      </c>
      <c r="P44" s="34">
        <f t="shared" ca="1" si="11"/>
        <v>9</v>
      </c>
      <c r="Q44" s="11"/>
      <c r="R44" s="11">
        <f t="shared" si="12"/>
        <v>41660</v>
      </c>
      <c r="S44" s="11"/>
      <c r="T44" s="11">
        <f t="shared" si="13"/>
        <v>41667</v>
      </c>
      <c r="U44" s="11"/>
      <c r="V44" s="11">
        <f t="shared" si="14"/>
        <v>41674</v>
      </c>
      <c r="W44" s="11"/>
      <c r="X44" s="11"/>
      <c r="Y44" s="11">
        <v>41527</v>
      </c>
      <c r="Z44" s="35" t="s">
        <v>39</v>
      </c>
      <c r="AA44" s="11">
        <v>41529</v>
      </c>
      <c r="AB44" s="35" t="s">
        <v>39</v>
      </c>
      <c r="AC44" s="11"/>
      <c r="AD44" s="11">
        <v>41571</v>
      </c>
      <c r="AE44" s="11"/>
      <c r="AF44" s="11"/>
      <c r="AG44" s="11"/>
      <c r="AH44" s="11"/>
      <c r="AJ44" s="84">
        <v>41670</v>
      </c>
      <c r="AK44" s="11"/>
      <c r="AL44" s="11"/>
      <c r="AM44" s="42"/>
      <c r="AN44" s="42"/>
      <c r="AO44" s="8" t="s">
        <v>209</v>
      </c>
      <c r="AP44" t="s">
        <v>182</v>
      </c>
    </row>
    <row r="45" spans="1:42" hidden="1" x14ac:dyDescent="0.25">
      <c r="A45" s="1" t="s">
        <v>39</v>
      </c>
      <c r="B45" s="1" t="s">
        <v>39</v>
      </c>
      <c r="E45" s="1" t="s">
        <v>39</v>
      </c>
      <c r="F45" s="41" t="s">
        <v>39</v>
      </c>
      <c r="G45" s="28" t="s">
        <v>210</v>
      </c>
      <c r="H45" s="8" t="s">
        <v>42</v>
      </c>
      <c r="I45" s="33" t="str">
        <f t="shared" ca="1" si="10"/>
        <v>Pending Receipt</v>
      </c>
      <c r="J45" s="9">
        <v>30</v>
      </c>
      <c r="L45" t="s">
        <v>42</v>
      </c>
      <c r="M45" s="8" t="s">
        <v>211</v>
      </c>
      <c r="O45" s="11">
        <v>41646</v>
      </c>
      <c r="P45" s="34">
        <f t="shared" ca="1" si="11"/>
        <v>9</v>
      </c>
      <c r="Q45" s="11"/>
      <c r="R45" s="11">
        <f t="shared" si="12"/>
        <v>41660</v>
      </c>
      <c r="S45" s="11"/>
      <c r="T45" s="11">
        <f t="shared" si="13"/>
        <v>41667</v>
      </c>
      <c r="U45" s="11"/>
      <c r="V45" s="11">
        <f t="shared" si="14"/>
        <v>41674</v>
      </c>
      <c r="W45" s="11"/>
      <c r="X45" s="11"/>
      <c r="Y45" s="11"/>
      <c r="Z45" s="35"/>
      <c r="AA45" s="11"/>
      <c r="AB45" s="35"/>
      <c r="AC45" s="11"/>
      <c r="AD45" s="11"/>
      <c r="AE45" s="11"/>
      <c r="AF45" s="11"/>
      <c r="AG45" s="11"/>
      <c r="AH45" s="11"/>
      <c r="AJ45" s="11"/>
      <c r="AK45" s="11"/>
      <c r="AL45" s="11"/>
    </row>
    <row r="46" spans="1:42" hidden="1" x14ac:dyDescent="0.25">
      <c r="A46" s="1" t="s">
        <v>39</v>
      </c>
      <c r="B46" s="1" t="s">
        <v>39</v>
      </c>
      <c r="E46" s="1" t="s">
        <v>39</v>
      </c>
      <c r="F46" s="41"/>
      <c r="G46" s="28" t="s">
        <v>212</v>
      </c>
      <c r="H46" s="8" t="s">
        <v>42</v>
      </c>
      <c r="I46" s="33" t="str">
        <f t="shared" ca="1" si="10"/>
        <v>Pending Receipt</v>
      </c>
      <c r="J46" s="9">
        <v>31</v>
      </c>
      <c r="L46" t="s">
        <v>42</v>
      </c>
      <c r="M46" s="8" t="s">
        <v>211</v>
      </c>
      <c r="O46" s="11">
        <v>41646</v>
      </c>
      <c r="P46" s="34">
        <f t="shared" ca="1" si="11"/>
        <v>9</v>
      </c>
      <c r="Q46" s="11"/>
      <c r="R46" s="11">
        <f t="shared" si="12"/>
        <v>41660</v>
      </c>
      <c r="S46" s="11"/>
      <c r="T46" s="11">
        <f t="shared" si="13"/>
        <v>41667</v>
      </c>
      <c r="U46" s="11"/>
      <c r="V46" s="11">
        <f t="shared" si="14"/>
        <v>41674</v>
      </c>
      <c r="W46" s="11"/>
      <c r="X46" s="11"/>
      <c r="Y46" s="11"/>
      <c r="Z46" s="35"/>
      <c r="AA46" s="11"/>
      <c r="AB46" s="35"/>
      <c r="AC46" s="11"/>
      <c r="AD46" s="11"/>
      <c r="AE46" s="11"/>
      <c r="AF46" s="11"/>
      <c r="AG46" s="11"/>
      <c r="AH46" s="11"/>
      <c r="AJ46" s="11"/>
      <c r="AK46" s="11"/>
      <c r="AL46" s="11"/>
    </row>
    <row r="47" spans="1:42" ht="72.75" customHeight="1" x14ac:dyDescent="0.25">
      <c r="A47" s="1" t="s">
        <v>39</v>
      </c>
      <c r="B47" s="1" t="s">
        <v>39</v>
      </c>
      <c r="C47" s="1" t="s">
        <v>39</v>
      </c>
      <c r="E47" s="1" t="s">
        <v>39</v>
      </c>
      <c r="F47" s="32"/>
      <c r="G47" s="7" t="s">
        <v>213</v>
      </c>
      <c r="H47" s="38" t="s">
        <v>214</v>
      </c>
      <c r="I47" s="33" t="str">
        <f t="shared" si="10"/>
        <v>Compliant</v>
      </c>
      <c r="J47" s="9" t="s">
        <v>610</v>
      </c>
      <c r="L47" t="s">
        <v>42</v>
      </c>
      <c r="M47" s="8" t="s">
        <v>211</v>
      </c>
      <c r="N47" s="8" t="s">
        <v>215</v>
      </c>
      <c r="O47" s="11">
        <v>41478</v>
      </c>
      <c r="P47" s="34">
        <f t="shared" ca="1" si="11"/>
        <v>177</v>
      </c>
      <c r="Q47" s="11">
        <v>41625</v>
      </c>
      <c r="R47" s="11">
        <f t="shared" si="12"/>
        <v>41492</v>
      </c>
      <c r="S47" s="11"/>
      <c r="T47" s="11">
        <f t="shared" si="13"/>
        <v>41499</v>
      </c>
      <c r="U47" s="11"/>
      <c r="V47" s="11">
        <f t="shared" si="14"/>
        <v>41506</v>
      </c>
      <c r="W47" s="11"/>
      <c r="X47" s="11"/>
      <c r="Y47" s="11"/>
      <c r="Z47" s="35"/>
      <c r="AA47" s="11" t="s">
        <v>43</v>
      </c>
      <c r="AB47" s="35"/>
      <c r="AC47" s="11"/>
      <c r="AD47" s="11">
        <v>41572</v>
      </c>
      <c r="AE47" s="11"/>
      <c r="AF47" s="11"/>
      <c r="AG47" s="11"/>
      <c r="AH47" s="11"/>
      <c r="AJ47" s="84">
        <v>41670</v>
      </c>
      <c r="AK47" s="11"/>
      <c r="AL47" s="11"/>
      <c r="AM47" s="42"/>
      <c r="AN47" s="42"/>
      <c r="AO47" s="38" t="s">
        <v>216</v>
      </c>
      <c r="AP47" t="s">
        <v>178</v>
      </c>
    </row>
    <row r="48" spans="1:42" ht="27.75" hidden="1" customHeight="1" x14ac:dyDescent="0.25">
      <c r="A48" s="1" t="s">
        <v>39</v>
      </c>
      <c r="B48" s="1" t="s">
        <v>49</v>
      </c>
      <c r="C48" s="1" t="s">
        <v>43</v>
      </c>
      <c r="E48" s="1" t="s">
        <v>49</v>
      </c>
      <c r="F48" s="6"/>
      <c r="G48" s="19" t="s">
        <v>60</v>
      </c>
      <c r="H48" s="38" t="s">
        <v>217</v>
      </c>
      <c r="I48" s="38"/>
      <c r="L48" t="s">
        <v>218</v>
      </c>
      <c r="M48" s="8" t="s">
        <v>219</v>
      </c>
      <c r="N48" s="8" t="s">
        <v>215</v>
      </c>
      <c r="O48" s="11">
        <v>41478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 t="s">
        <v>43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42"/>
      <c r="AN48" s="42"/>
      <c r="AO48" s="46" t="s">
        <v>220</v>
      </c>
    </row>
    <row r="49" spans="1:42" ht="72.75" customHeight="1" x14ac:dyDescent="0.25">
      <c r="A49" s="1" t="s">
        <v>39</v>
      </c>
      <c r="B49" s="1" t="s">
        <v>39</v>
      </c>
      <c r="C49" s="1" t="s">
        <v>39</v>
      </c>
      <c r="E49" s="1" t="s">
        <v>39</v>
      </c>
      <c r="F49" s="32"/>
      <c r="G49" s="7" t="s">
        <v>221</v>
      </c>
      <c r="H49" s="38" t="s">
        <v>222</v>
      </c>
      <c r="I49" s="33" t="str">
        <f>IF(O49=0, "REMOVE",IF(OR(Y49&gt;0,AA49&gt;0), "Compliant", IF(P49&lt;15, "Pending Receipt", "Delinquent")))</f>
        <v>Compliant</v>
      </c>
      <c r="J49" s="9" t="s">
        <v>610</v>
      </c>
      <c r="L49" t="s">
        <v>223</v>
      </c>
      <c r="M49" s="8" t="s">
        <v>219</v>
      </c>
      <c r="N49" s="8" t="s">
        <v>215</v>
      </c>
      <c r="O49" s="11">
        <v>41478</v>
      </c>
      <c r="P49" s="34">
        <f ca="1">TODAY()-O49</f>
        <v>177</v>
      </c>
      <c r="Q49" s="11">
        <v>41625</v>
      </c>
      <c r="R49" s="11">
        <f>O49+14</f>
        <v>41492</v>
      </c>
      <c r="S49" s="11"/>
      <c r="T49" s="11">
        <f>O49+21</f>
        <v>41499</v>
      </c>
      <c r="U49" s="11"/>
      <c r="V49" s="11">
        <f>O49+28</f>
        <v>41506</v>
      </c>
      <c r="W49" s="11"/>
      <c r="X49" s="11"/>
      <c r="Y49" s="11"/>
      <c r="Z49" s="35"/>
      <c r="AA49" s="11" t="s">
        <v>43</v>
      </c>
      <c r="AB49" s="35"/>
      <c r="AC49" s="11"/>
      <c r="AD49" s="11">
        <v>41572</v>
      </c>
      <c r="AE49" s="11"/>
      <c r="AF49" s="11"/>
      <c r="AG49" s="11"/>
      <c r="AH49" s="11"/>
      <c r="AJ49" s="84">
        <v>41698</v>
      </c>
      <c r="AK49" s="11"/>
      <c r="AL49" s="11"/>
      <c r="AM49" s="42"/>
      <c r="AN49" s="42"/>
      <c r="AO49" s="38" t="s">
        <v>216</v>
      </c>
      <c r="AP49" t="s">
        <v>182</v>
      </c>
    </row>
    <row r="50" spans="1:42" ht="30" hidden="1" x14ac:dyDescent="0.25">
      <c r="E50" s="1" t="s">
        <v>49</v>
      </c>
      <c r="F50" s="13"/>
      <c r="G50" s="40"/>
      <c r="H50" s="8" t="s">
        <v>224</v>
      </c>
      <c r="M50" s="8" t="s">
        <v>225</v>
      </c>
      <c r="O50" s="11">
        <v>41478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B50"/>
      <c r="AI50"/>
      <c r="AJ50"/>
    </row>
    <row r="51" spans="1:42" x14ac:dyDescent="0.25">
      <c r="F51" s="13"/>
      <c r="G51" s="40"/>
      <c r="H51" s="8" t="s">
        <v>217</v>
      </c>
      <c r="J51" s="9" t="s">
        <v>610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B51"/>
      <c r="AI51"/>
      <c r="AJ51" s="84">
        <v>41698</v>
      </c>
    </row>
    <row r="52" spans="1:42" ht="75" x14ac:dyDescent="0.25">
      <c r="A52" s="1" t="s">
        <v>39</v>
      </c>
      <c r="B52" s="1" t="s">
        <v>49</v>
      </c>
      <c r="E52" s="1" t="s">
        <v>39</v>
      </c>
      <c r="F52" s="32" t="s">
        <v>39</v>
      </c>
      <c r="G52" s="7" t="s">
        <v>226</v>
      </c>
      <c r="H52" s="38" t="s">
        <v>227</v>
      </c>
      <c r="I52" s="33" t="str">
        <f>IF(O52=0, "REMOVE",IF(OR(Y52&gt;0,AA52&gt;0), "Compliant", IF(P52&lt;15, "Pending Receipt", "Delinquent")))</f>
        <v>Compliant</v>
      </c>
      <c r="J52" s="52" t="s">
        <v>228</v>
      </c>
      <c r="K52" s="10" t="s">
        <v>228</v>
      </c>
      <c r="M52" s="8" t="s">
        <v>229</v>
      </c>
      <c r="O52" s="11">
        <v>41478</v>
      </c>
      <c r="P52" s="34">
        <f ca="1">TODAY()-O52</f>
        <v>177</v>
      </c>
      <c r="Q52" s="11"/>
      <c r="R52" s="11">
        <f>O52+14</f>
        <v>41492</v>
      </c>
      <c r="S52" s="11"/>
      <c r="T52" s="11">
        <f>O52+21</f>
        <v>41499</v>
      </c>
      <c r="U52" s="11"/>
      <c r="V52" s="11">
        <f>O52+28</f>
        <v>41506</v>
      </c>
      <c r="W52" s="11"/>
      <c r="X52" s="11"/>
      <c r="Y52" s="11">
        <v>41488</v>
      </c>
      <c r="Z52" s="9" t="s">
        <v>39</v>
      </c>
      <c r="AA52" s="11">
        <v>41488</v>
      </c>
      <c r="AB52" s="35" t="s">
        <v>49</v>
      </c>
      <c r="AC52" s="11" t="s">
        <v>168</v>
      </c>
      <c r="AD52" s="11">
        <v>41508</v>
      </c>
      <c r="AE52" s="11"/>
      <c r="AF52" s="11"/>
      <c r="AG52" s="11"/>
      <c r="AH52" s="11">
        <v>41507</v>
      </c>
      <c r="AJ52" s="84">
        <v>41729</v>
      </c>
      <c r="AK52" s="11"/>
      <c r="AL52" s="11"/>
      <c r="AM52" s="42"/>
      <c r="AN52" s="42"/>
      <c r="AO52" s="8" t="s">
        <v>230</v>
      </c>
      <c r="AP52" t="s">
        <v>178</v>
      </c>
    </row>
    <row r="53" spans="1:42" ht="90" hidden="1" x14ac:dyDescent="0.25">
      <c r="A53" s="1" t="s">
        <v>39</v>
      </c>
      <c r="B53" s="1" t="s">
        <v>49</v>
      </c>
      <c r="E53" s="1" t="s">
        <v>49</v>
      </c>
      <c r="F53" s="13"/>
      <c r="G53" s="7" t="s">
        <v>231</v>
      </c>
      <c r="H53" s="8" t="s">
        <v>232</v>
      </c>
      <c r="L53" t="s">
        <v>233</v>
      </c>
      <c r="M53" s="8" t="s">
        <v>127</v>
      </c>
      <c r="N53" s="8" t="s">
        <v>181</v>
      </c>
      <c r="O53" s="11">
        <v>41478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41569</v>
      </c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42"/>
      <c r="AN53" s="42"/>
      <c r="AO53" s="8" t="s">
        <v>234</v>
      </c>
    </row>
    <row r="54" spans="1:42" ht="45" hidden="1" x14ac:dyDescent="0.25">
      <c r="A54" s="1" t="s">
        <v>39</v>
      </c>
      <c r="B54" s="1" t="s">
        <v>39</v>
      </c>
      <c r="E54" s="1" t="s">
        <v>39</v>
      </c>
      <c r="F54" s="32" t="s">
        <v>39</v>
      </c>
      <c r="G54" s="7" t="s">
        <v>235</v>
      </c>
      <c r="H54" s="8" t="s">
        <v>236</v>
      </c>
      <c r="I54" s="33" t="str">
        <f t="shared" ref="I54:I55" si="15">IF(O54=0, "REMOVE",IF(OR(Y54&gt;0,AA54&gt;0), "Compliant", IF(P54&lt;15, "Pending Receipt", "Delinquent")))</f>
        <v>Compliant</v>
      </c>
      <c r="J54" s="9" t="s">
        <v>237</v>
      </c>
      <c r="K54" s="10">
        <v>7</v>
      </c>
      <c r="L54" t="s">
        <v>238</v>
      </c>
      <c r="M54" s="8" t="s">
        <v>239</v>
      </c>
      <c r="N54" s="8" t="s">
        <v>240</v>
      </c>
      <c r="O54" s="11">
        <v>41646</v>
      </c>
      <c r="P54" s="34">
        <f t="shared" ref="P54:P55" ca="1" si="16">TODAY()-O54</f>
        <v>9</v>
      </c>
      <c r="R54" s="11">
        <f t="shared" ref="R54:R55" si="17">O54+14</f>
        <v>41660</v>
      </c>
      <c r="T54" s="11">
        <f t="shared" ref="T54:T55" si="18">O54+21</f>
        <v>41667</v>
      </c>
      <c r="V54" s="11">
        <f t="shared" ref="V54:V55" si="19">O54+28</f>
        <v>41674</v>
      </c>
      <c r="Y54" s="11">
        <v>41569</v>
      </c>
      <c r="Z54" s="35" t="s">
        <v>39</v>
      </c>
      <c r="AA54" s="11">
        <v>41569</v>
      </c>
      <c r="AB54" s="35" t="s">
        <v>39</v>
      </c>
      <c r="AC54" s="11" t="s">
        <v>168</v>
      </c>
      <c r="AD54" s="11"/>
      <c r="AE54" s="11"/>
      <c r="AF54" s="11"/>
      <c r="AG54" s="11"/>
      <c r="AH54" s="11"/>
      <c r="AJ54" s="11"/>
      <c r="AK54" s="11"/>
      <c r="AL54" s="11"/>
      <c r="AM54" s="42"/>
      <c r="AN54" s="42"/>
      <c r="AP54" t="s">
        <v>169</v>
      </c>
    </row>
    <row r="55" spans="1:42" ht="45" hidden="1" x14ac:dyDescent="0.25">
      <c r="A55" s="1" t="s">
        <v>39</v>
      </c>
      <c r="B55" s="1" t="s">
        <v>39</v>
      </c>
      <c r="E55" s="1" t="s">
        <v>39</v>
      </c>
      <c r="F55" s="47" t="s">
        <v>39</v>
      </c>
      <c r="G55" s="48" t="s">
        <v>241</v>
      </c>
      <c r="H55" s="8" t="s">
        <v>242</v>
      </c>
      <c r="I55" s="33" t="str">
        <f t="shared" si="15"/>
        <v>Compliant</v>
      </c>
      <c r="J55" s="9" t="s">
        <v>243</v>
      </c>
      <c r="K55" s="10">
        <v>23</v>
      </c>
      <c r="L55" t="s">
        <v>244</v>
      </c>
      <c r="M55" s="8" t="s">
        <v>245</v>
      </c>
      <c r="N55" s="8" t="s">
        <v>246</v>
      </c>
      <c r="O55" s="11">
        <v>41478</v>
      </c>
      <c r="P55" s="34">
        <f t="shared" ca="1" si="16"/>
        <v>177</v>
      </c>
      <c r="Q55" s="11"/>
      <c r="R55" s="11">
        <f t="shared" si="17"/>
        <v>41492</v>
      </c>
      <c r="S55" s="11"/>
      <c r="T55" s="11">
        <f t="shared" si="18"/>
        <v>41499</v>
      </c>
      <c r="U55" s="11"/>
      <c r="V55" s="11">
        <f t="shared" si="19"/>
        <v>41506</v>
      </c>
      <c r="W55" s="11"/>
      <c r="X55" s="11"/>
      <c r="Y55" s="11">
        <v>41535</v>
      </c>
      <c r="Z55" s="9" t="s">
        <v>39</v>
      </c>
      <c r="AA55" s="11">
        <v>41535</v>
      </c>
      <c r="AB55" s="35" t="s">
        <v>39</v>
      </c>
      <c r="AC55" s="11" t="s">
        <v>168</v>
      </c>
      <c r="AD55" s="11"/>
      <c r="AE55" s="11"/>
      <c r="AF55" s="11"/>
      <c r="AG55" s="11"/>
      <c r="AH55" s="11">
        <v>41613</v>
      </c>
      <c r="AJ55" s="11"/>
      <c r="AK55" s="11">
        <v>41613</v>
      </c>
      <c r="AL55" s="11">
        <v>41613</v>
      </c>
      <c r="AM55" s="12" t="s">
        <v>247</v>
      </c>
      <c r="AN55" s="12"/>
      <c r="AO55" s="8" t="s">
        <v>43</v>
      </c>
      <c r="AP55" t="s">
        <v>43</v>
      </c>
    </row>
    <row r="56" spans="1:42" ht="45" hidden="1" x14ac:dyDescent="0.25">
      <c r="A56" s="1" t="s">
        <v>39</v>
      </c>
      <c r="B56" s="1" t="s">
        <v>49</v>
      </c>
      <c r="E56" s="1" t="s">
        <v>49</v>
      </c>
      <c r="F56" s="6"/>
      <c r="G56" s="28" t="s">
        <v>248</v>
      </c>
      <c r="H56" s="8" t="s">
        <v>249</v>
      </c>
      <c r="L56" t="s">
        <v>250</v>
      </c>
      <c r="M56" s="8" t="s">
        <v>251</v>
      </c>
      <c r="O56" s="11">
        <v>41478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B56"/>
      <c r="AI56"/>
      <c r="AJ56"/>
      <c r="AO56" s="27" t="s">
        <v>252</v>
      </c>
    </row>
    <row r="57" spans="1:42" hidden="1" x14ac:dyDescent="0.25">
      <c r="A57" s="1" t="s">
        <v>39</v>
      </c>
      <c r="B57" s="1" t="s">
        <v>49</v>
      </c>
      <c r="E57" s="1" t="s">
        <v>39</v>
      </c>
      <c r="F57" s="32"/>
      <c r="G57" s="7" t="s">
        <v>253</v>
      </c>
      <c r="H57" s="8" t="s">
        <v>254</v>
      </c>
      <c r="I57" s="33" t="str">
        <f t="shared" ref="I57:I58" ca="1" si="20">IF(O57=0, "REMOVE",IF(OR(Y57&gt;0,AA57&gt;0), "Compliant", IF(P57&lt;15, "Pending Receipt", "Delinquent")))</f>
        <v>Delinquent</v>
      </c>
      <c r="J57" s="49"/>
      <c r="L57" t="s">
        <v>250</v>
      </c>
      <c r="M57" s="8" t="s">
        <v>251</v>
      </c>
      <c r="O57" s="11">
        <v>41478</v>
      </c>
      <c r="P57" s="34">
        <f t="shared" ref="P57:P58" ca="1" si="21">TODAY()-O57</f>
        <v>177</v>
      </c>
      <c r="Q57" s="11"/>
      <c r="R57" s="11">
        <f t="shared" ref="R57:R58" si="22">O57+14</f>
        <v>41492</v>
      </c>
      <c r="S57" s="11"/>
      <c r="T57" s="11">
        <f t="shared" ref="T57:T58" si="23">O57+21</f>
        <v>41499</v>
      </c>
      <c r="U57" s="11"/>
      <c r="V57" s="11">
        <f t="shared" ref="V57:V58" si="24">O57+28</f>
        <v>41506</v>
      </c>
      <c r="W57" s="11"/>
      <c r="X57" s="11"/>
      <c r="Y57" s="11"/>
      <c r="Z57" s="35"/>
      <c r="AD57" s="11">
        <v>41625</v>
      </c>
      <c r="AJ57"/>
    </row>
    <row r="58" spans="1:42" ht="45" hidden="1" x14ac:dyDescent="0.25">
      <c r="A58" s="1" t="s">
        <v>39</v>
      </c>
      <c r="B58" s="1" t="s">
        <v>49</v>
      </c>
      <c r="E58" s="1" t="s">
        <v>39</v>
      </c>
      <c r="F58" s="32"/>
      <c r="G58" s="7" t="s">
        <v>255</v>
      </c>
      <c r="H58" s="8" t="s">
        <v>256</v>
      </c>
      <c r="I58" s="33" t="str">
        <f t="shared" ca="1" si="20"/>
        <v>Delinquent</v>
      </c>
      <c r="L58" t="s">
        <v>257</v>
      </c>
      <c r="M58" s="8" t="s">
        <v>258</v>
      </c>
      <c r="O58" s="11">
        <v>41478</v>
      </c>
      <c r="P58" s="34">
        <f t="shared" ca="1" si="21"/>
        <v>177</v>
      </c>
      <c r="Q58" s="11"/>
      <c r="R58" s="11">
        <f t="shared" si="22"/>
        <v>41492</v>
      </c>
      <c r="S58" s="11"/>
      <c r="T58" s="11">
        <f t="shared" si="23"/>
        <v>41499</v>
      </c>
      <c r="U58" s="11"/>
      <c r="V58" s="11">
        <f t="shared" si="24"/>
        <v>41506</v>
      </c>
      <c r="W58" s="11"/>
      <c r="X58" s="11"/>
      <c r="Y58" s="11"/>
      <c r="Z58" s="35"/>
      <c r="AJ58"/>
    </row>
    <row r="59" spans="1:42" ht="30" hidden="1" x14ac:dyDescent="0.25">
      <c r="A59" s="1" t="s">
        <v>39</v>
      </c>
      <c r="B59" s="1" t="s">
        <v>39</v>
      </c>
      <c r="E59" s="1" t="s">
        <v>49</v>
      </c>
      <c r="F59" s="13"/>
      <c r="G59" s="7" t="s">
        <v>259</v>
      </c>
      <c r="H59" s="8" t="s">
        <v>260</v>
      </c>
      <c r="L59" t="s">
        <v>152</v>
      </c>
      <c r="M59" s="8" t="s">
        <v>261</v>
      </c>
      <c r="O59" s="11">
        <v>41478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B59"/>
      <c r="AI59"/>
      <c r="AJ59"/>
      <c r="AO59" s="27" t="s">
        <v>262</v>
      </c>
    </row>
    <row r="60" spans="1:42" ht="30" hidden="1" x14ac:dyDescent="0.25">
      <c r="A60" s="1" t="s">
        <v>39</v>
      </c>
      <c r="B60" s="1" t="s">
        <v>39</v>
      </c>
      <c r="C60" s="1" t="s">
        <v>39</v>
      </c>
      <c r="E60" s="1" t="s">
        <v>39</v>
      </c>
      <c r="F60" s="32" t="s">
        <v>39</v>
      </c>
      <c r="G60" s="7" t="s">
        <v>263</v>
      </c>
      <c r="H60" s="8" t="s">
        <v>264</v>
      </c>
      <c r="I60" s="33" t="str">
        <f>IF(O60=0, "REMOVE",IF(OR(Y60&gt;0,AA60&gt;0), "Compliant", IF(P60&lt;15, "Pending Receipt", "Delinquent")))</f>
        <v>Compliant</v>
      </c>
      <c r="L60" t="s">
        <v>152</v>
      </c>
      <c r="M60" s="8" t="s">
        <v>261</v>
      </c>
      <c r="N60" s="8" t="s">
        <v>265</v>
      </c>
      <c r="O60" s="11">
        <v>41478</v>
      </c>
      <c r="P60" s="34">
        <f ca="1">TODAY()-O60</f>
        <v>177</v>
      </c>
      <c r="Q60" s="11"/>
      <c r="R60" s="11">
        <f>O60+14</f>
        <v>41492</v>
      </c>
      <c r="S60" s="11"/>
      <c r="T60" s="11">
        <f>O60+21</f>
        <v>41499</v>
      </c>
      <c r="U60" s="11"/>
      <c r="V60" s="11">
        <f>O60+28</f>
        <v>41506</v>
      </c>
      <c r="W60" s="11"/>
      <c r="X60" s="11"/>
      <c r="Y60" s="11">
        <v>41620</v>
      </c>
      <c r="Z60" s="35" t="s">
        <v>49</v>
      </c>
      <c r="AA60" s="11" t="s">
        <v>43</v>
      </c>
      <c r="AB60" s="35"/>
      <c r="AC60" s="11" t="s">
        <v>112</v>
      </c>
      <c r="AD60" s="11"/>
      <c r="AE60" s="11"/>
      <c r="AF60" s="11"/>
      <c r="AG60" s="11"/>
      <c r="AJ60"/>
      <c r="AO60" s="8" t="s">
        <v>43</v>
      </c>
      <c r="AP60" t="s">
        <v>169</v>
      </c>
    </row>
    <row r="61" spans="1:42" ht="30" hidden="1" x14ac:dyDescent="0.25">
      <c r="A61" s="1" t="s">
        <v>39</v>
      </c>
      <c r="B61" s="1" t="s">
        <v>49</v>
      </c>
      <c r="E61" s="1" t="s">
        <v>49</v>
      </c>
      <c r="F61" s="13"/>
      <c r="G61" s="40"/>
      <c r="H61" s="8" t="s">
        <v>266</v>
      </c>
      <c r="L61" t="s">
        <v>267</v>
      </c>
      <c r="M61" s="8" t="s">
        <v>268</v>
      </c>
      <c r="O61" s="11">
        <v>41478</v>
      </c>
      <c r="P61" s="11"/>
      <c r="Q61" s="11"/>
      <c r="R61" s="11"/>
      <c r="S61" s="11"/>
      <c r="T61" s="11"/>
      <c r="U61" s="11"/>
      <c r="V61" s="11"/>
      <c r="W61" s="11"/>
      <c r="X61" s="11"/>
      <c r="Z61"/>
      <c r="AB61"/>
      <c r="AI61"/>
      <c r="AJ61"/>
      <c r="AO61" s="27" t="s">
        <v>269</v>
      </c>
    </row>
    <row r="62" spans="1:42" ht="45" hidden="1" x14ac:dyDescent="0.25">
      <c r="A62" s="1" t="s">
        <v>39</v>
      </c>
      <c r="B62" s="1" t="s">
        <v>39</v>
      </c>
      <c r="E62" s="1" t="s">
        <v>39</v>
      </c>
      <c r="F62" s="32" t="s">
        <v>39</v>
      </c>
      <c r="G62" s="7" t="s">
        <v>270</v>
      </c>
      <c r="H62" s="8" t="s">
        <v>271</v>
      </c>
      <c r="I62" s="33" t="str">
        <f t="shared" ref="I62:I64" si="25">IF(O62=0, "REMOVE",IF(OR(Y62&gt;0,AA62&gt;0), "Compliant", IF(P62&lt;15, "Pending Receipt", "Delinquent")))</f>
        <v>Compliant</v>
      </c>
      <c r="J62" s="50" t="s">
        <v>272</v>
      </c>
      <c r="K62" s="51" t="s">
        <v>273</v>
      </c>
      <c r="L62" s="14" t="s">
        <v>223</v>
      </c>
      <c r="M62" s="8" t="s">
        <v>274</v>
      </c>
      <c r="N62" s="8" t="s">
        <v>275</v>
      </c>
      <c r="O62" s="11">
        <v>41478</v>
      </c>
      <c r="P62" s="34">
        <f t="shared" ref="P62:P64" ca="1" si="26">TODAY()-O62</f>
        <v>177</v>
      </c>
      <c r="Q62" s="11"/>
      <c r="R62" s="11">
        <f t="shared" ref="R62:R64" si="27">O62+14</f>
        <v>41492</v>
      </c>
      <c r="S62" s="11"/>
      <c r="T62" s="11">
        <f t="shared" ref="T62:T64" si="28">O62+21</f>
        <v>41499</v>
      </c>
      <c r="U62" s="11"/>
      <c r="V62" s="11">
        <f t="shared" ref="V62:V64" si="29">O62+28</f>
        <v>41506</v>
      </c>
      <c r="W62" s="11"/>
      <c r="X62" s="11"/>
      <c r="Y62" s="11">
        <v>41572</v>
      </c>
      <c r="Z62" s="35" t="s">
        <v>39</v>
      </c>
      <c r="AA62" s="11">
        <v>41572</v>
      </c>
      <c r="AB62" s="35" t="s">
        <v>39</v>
      </c>
      <c r="AC62" s="11" t="s">
        <v>168</v>
      </c>
      <c r="AD62" s="11"/>
      <c r="AE62" s="11"/>
      <c r="AF62" s="11"/>
      <c r="AG62" s="11"/>
      <c r="AH62" s="11"/>
      <c r="AJ62" s="11"/>
      <c r="AK62" s="11"/>
      <c r="AL62" s="11"/>
      <c r="AM62" s="42"/>
      <c r="AN62" s="42"/>
      <c r="AO62" s="8" t="s">
        <v>276</v>
      </c>
      <c r="AP62" t="s">
        <v>169</v>
      </c>
    </row>
    <row r="63" spans="1:42" ht="60.75" hidden="1" customHeight="1" x14ac:dyDescent="0.25">
      <c r="A63" s="1" t="s">
        <v>39</v>
      </c>
      <c r="B63" s="1" t="s">
        <v>39</v>
      </c>
      <c r="C63" s="1" t="s">
        <v>39</v>
      </c>
      <c r="E63" s="1" t="s">
        <v>39</v>
      </c>
      <c r="F63" s="32" t="s">
        <v>39</v>
      </c>
      <c r="G63" s="7" t="s">
        <v>277</v>
      </c>
      <c r="H63" s="8" t="s">
        <v>278</v>
      </c>
      <c r="I63" s="33" t="str">
        <f t="shared" si="25"/>
        <v>Compliant</v>
      </c>
      <c r="J63" s="52" t="s">
        <v>279</v>
      </c>
      <c r="K63" s="52" t="s">
        <v>280</v>
      </c>
      <c r="L63" s="8" t="s">
        <v>281</v>
      </c>
      <c r="M63" s="8" t="s">
        <v>274</v>
      </c>
      <c r="N63" s="8" t="s">
        <v>282</v>
      </c>
      <c r="O63" s="11">
        <v>41478</v>
      </c>
      <c r="P63" s="34">
        <f t="shared" ca="1" si="26"/>
        <v>177</v>
      </c>
      <c r="Q63" s="11"/>
      <c r="R63" s="11">
        <f t="shared" si="27"/>
        <v>41492</v>
      </c>
      <c r="S63" s="11"/>
      <c r="T63" s="11">
        <f t="shared" si="28"/>
        <v>41499</v>
      </c>
      <c r="U63" s="11"/>
      <c r="V63" s="11">
        <f t="shared" si="29"/>
        <v>41506</v>
      </c>
      <c r="W63" s="11"/>
      <c r="X63" s="11"/>
      <c r="Y63" s="11">
        <v>41572</v>
      </c>
      <c r="Z63" s="35" t="s">
        <v>39</v>
      </c>
      <c r="AA63" s="11">
        <v>41572</v>
      </c>
      <c r="AB63" s="35" t="s">
        <v>39</v>
      </c>
      <c r="AC63" s="11" t="s">
        <v>168</v>
      </c>
      <c r="AD63" s="11"/>
      <c r="AE63" s="11"/>
      <c r="AF63" s="11"/>
      <c r="AG63" s="11"/>
      <c r="AH63" s="11"/>
      <c r="AJ63" s="11"/>
      <c r="AK63" s="11"/>
      <c r="AL63" s="11"/>
      <c r="AM63" s="42"/>
      <c r="AN63" s="42"/>
      <c r="AP63" t="s">
        <v>169</v>
      </c>
    </row>
    <row r="64" spans="1:42" ht="45" hidden="1" x14ac:dyDescent="0.25">
      <c r="A64" s="1" t="s">
        <v>39</v>
      </c>
      <c r="B64" s="1" t="s">
        <v>39</v>
      </c>
      <c r="C64" s="1" t="s">
        <v>39</v>
      </c>
      <c r="E64" s="1" t="s">
        <v>39</v>
      </c>
      <c r="F64" s="32" t="s">
        <v>39</v>
      </c>
      <c r="G64" s="7" t="s">
        <v>283</v>
      </c>
      <c r="H64" s="8" t="s">
        <v>284</v>
      </c>
      <c r="I64" s="33" t="str">
        <f t="shared" si="25"/>
        <v>Compliant</v>
      </c>
      <c r="J64" s="53">
        <v>1</v>
      </c>
      <c r="K64" s="53" t="s">
        <v>285</v>
      </c>
      <c r="L64" s="54" t="s">
        <v>281</v>
      </c>
      <c r="M64" s="8" t="s">
        <v>286</v>
      </c>
      <c r="N64" s="8" t="s">
        <v>275</v>
      </c>
      <c r="O64" s="11">
        <v>41478</v>
      </c>
      <c r="P64" s="34">
        <f t="shared" ca="1" si="26"/>
        <v>177</v>
      </c>
      <c r="Q64" s="11"/>
      <c r="R64" s="11">
        <f t="shared" si="27"/>
        <v>41492</v>
      </c>
      <c r="S64" s="11"/>
      <c r="T64" s="11">
        <f t="shared" si="28"/>
        <v>41499</v>
      </c>
      <c r="U64" s="11"/>
      <c r="V64" s="11">
        <f t="shared" si="29"/>
        <v>41506</v>
      </c>
      <c r="W64" s="11"/>
      <c r="X64" s="11"/>
      <c r="Y64" s="11">
        <v>41570</v>
      </c>
      <c r="Z64" s="35" t="s">
        <v>39</v>
      </c>
      <c r="AA64" s="11">
        <v>41570</v>
      </c>
      <c r="AB64" s="35" t="s">
        <v>39</v>
      </c>
      <c r="AC64" s="11" t="s">
        <v>168</v>
      </c>
      <c r="AD64" s="11"/>
      <c r="AE64" s="11"/>
      <c r="AF64" s="11"/>
      <c r="AG64" s="11"/>
      <c r="AH64" s="11"/>
      <c r="AJ64" s="11"/>
      <c r="AK64" s="11"/>
      <c r="AL64" s="11"/>
      <c r="AM64" s="42"/>
      <c r="AN64" s="42"/>
      <c r="AP64" t="s">
        <v>169</v>
      </c>
    </row>
    <row r="65" spans="1:42" ht="42.75" hidden="1" customHeight="1" x14ac:dyDescent="0.25">
      <c r="A65" s="1" t="s">
        <v>39</v>
      </c>
      <c r="B65" s="1" t="s">
        <v>49</v>
      </c>
      <c r="E65" s="1" t="s">
        <v>49</v>
      </c>
      <c r="F65" s="41"/>
      <c r="G65" s="28" t="s">
        <v>287</v>
      </c>
      <c r="H65" s="8" t="s">
        <v>288</v>
      </c>
      <c r="L65" t="s">
        <v>223</v>
      </c>
      <c r="M65" s="8" t="s">
        <v>274</v>
      </c>
      <c r="O65" s="11">
        <v>41478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B65"/>
      <c r="AI65"/>
      <c r="AJ65"/>
      <c r="AO65" s="8" t="s">
        <v>289</v>
      </c>
    </row>
    <row r="66" spans="1:42" ht="30" x14ac:dyDescent="0.25">
      <c r="A66" s="1" t="s">
        <v>39</v>
      </c>
      <c r="B66" s="1" t="s">
        <v>39</v>
      </c>
      <c r="C66" s="1" t="s">
        <v>39</v>
      </c>
      <c r="E66" s="1" t="s">
        <v>39</v>
      </c>
      <c r="F66" s="41" t="s">
        <v>39</v>
      </c>
      <c r="G66" s="28" t="s">
        <v>290</v>
      </c>
      <c r="H66" s="8" t="s">
        <v>291</v>
      </c>
      <c r="I66" s="33" t="str">
        <f t="shared" ref="I66:I78" si="30">IF(O66=0, "REMOVE",IF(OR(Y66&gt;0,AA66&gt;0), "Compliant", IF(P66&lt;15, "Pending Receipt", "Delinquent")))</f>
        <v>Compliant</v>
      </c>
      <c r="J66" s="55">
        <v>3</v>
      </c>
      <c r="K66" s="10">
        <v>347</v>
      </c>
      <c r="L66" s="56" t="s">
        <v>292</v>
      </c>
      <c r="M66" s="8" t="s">
        <v>293</v>
      </c>
      <c r="N66" s="8" t="s">
        <v>294</v>
      </c>
      <c r="O66" s="11">
        <v>41478</v>
      </c>
      <c r="P66" s="34">
        <f t="shared" ref="P66:P78" ca="1" si="31">TODAY()-O66</f>
        <v>177</v>
      </c>
      <c r="Q66" s="11"/>
      <c r="R66" s="11">
        <f t="shared" ref="R66:R78" si="32">O66+14</f>
        <v>41492</v>
      </c>
      <c r="S66" s="11"/>
      <c r="T66" s="11">
        <f t="shared" ref="T66:T78" si="33">O66+21</f>
        <v>41499</v>
      </c>
      <c r="U66" s="11"/>
      <c r="V66" s="11">
        <f t="shared" ref="V66:V78" si="34">O66+28</f>
        <v>41506</v>
      </c>
      <c r="W66" s="11"/>
      <c r="X66" s="11"/>
      <c r="Y66" s="11">
        <v>41500</v>
      </c>
      <c r="Z66" s="35" t="s">
        <v>39</v>
      </c>
      <c r="AA66" s="57">
        <v>41500</v>
      </c>
      <c r="AB66" s="58" t="s">
        <v>39</v>
      </c>
      <c r="AC66" s="57" t="s">
        <v>168</v>
      </c>
      <c r="AD66" s="57">
        <v>41584</v>
      </c>
      <c r="AE66" s="57"/>
      <c r="AF66" s="57"/>
      <c r="AG66" s="57"/>
      <c r="AH66" s="57">
        <v>41584</v>
      </c>
      <c r="AI66" s="59"/>
      <c r="AJ66" s="85">
        <v>41698</v>
      </c>
      <c r="AK66" s="57"/>
      <c r="AL66" s="57"/>
      <c r="AM66" s="42"/>
      <c r="AN66" s="42"/>
      <c r="AP66" t="s">
        <v>182</v>
      </c>
    </row>
    <row r="67" spans="1:42" ht="45" x14ac:dyDescent="0.25">
      <c r="A67" s="1" t="s">
        <v>39</v>
      </c>
      <c r="B67" s="1" t="s">
        <v>39</v>
      </c>
      <c r="E67" s="1" t="s">
        <v>39</v>
      </c>
      <c r="F67" s="32"/>
      <c r="G67" s="7" t="s">
        <v>290</v>
      </c>
      <c r="H67" s="8" t="s">
        <v>291</v>
      </c>
      <c r="I67" s="33" t="str">
        <f t="shared" si="30"/>
        <v>Compliant</v>
      </c>
      <c r="J67" s="55">
        <v>4</v>
      </c>
      <c r="K67" s="10">
        <v>56</v>
      </c>
      <c r="L67" s="56" t="s">
        <v>292</v>
      </c>
      <c r="M67" s="8" t="s">
        <v>293</v>
      </c>
      <c r="N67" s="8" t="s">
        <v>275</v>
      </c>
      <c r="O67" s="11">
        <v>41646</v>
      </c>
      <c r="P67" s="34">
        <f t="shared" ca="1" si="31"/>
        <v>9</v>
      </c>
      <c r="Q67" s="11"/>
      <c r="R67" s="11">
        <f t="shared" si="32"/>
        <v>41660</v>
      </c>
      <c r="S67" s="11"/>
      <c r="T67" s="11">
        <f t="shared" si="33"/>
        <v>41667</v>
      </c>
      <c r="U67" s="11"/>
      <c r="V67" s="11">
        <f t="shared" si="34"/>
        <v>41674</v>
      </c>
      <c r="W67" s="11"/>
      <c r="X67" s="11"/>
      <c r="Y67" s="11">
        <v>41548</v>
      </c>
      <c r="Z67" s="35" t="s">
        <v>39</v>
      </c>
      <c r="AA67" s="57">
        <v>41548</v>
      </c>
      <c r="AB67" s="58" t="s">
        <v>39</v>
      </c>
      <c r="AC67" s="57" t="s">
        <v>168</v>
      </c>
      <c r="AD67" s="57">
        <v>41584</v>
      </c>
      <c r="AE67" s="57"/>
      <c r="AF67" s="57"/>
      <c r="AG67" s="57"/>
      <c r="AH67" s="57">
        <v>41584</v>
      </c>
      <c r="AI67" s="59"/>
      <c r="AJ67" s="85">
        <v>41698</v>
      </c>
      <c r="AK67" s="57"/>
      <c r="AL67" s="57"/>
      <c r="AM67" s="42"/>
      <c r="AN67" s="42"/>
      <c r="AO67" s="8" t="s">
        <v>295</v>
      </c>
      <c r="AP67" t="s">
        <v>182</v>
      </c>
    </row>
    <row r="68" spans="1:42" ht="30" hidden="1" x14ac:dyDescent="0.25">
      <c r="A68" s="1" t="s">
        <v>39</v>
      </c>
      <c r="B68" s="1" t="s">
        <v>39</v>
      </c>
      <c r="E68" s="1" t="s">
        <v>39</v>
      </c>
      <c r="F68" s="32"/>
      <c r="G68" s="7" t="s">
        <v>290</v>
      </c>
      <c r="H68" s="8" t="s">
        <v>291</v>
      </c>
      <c r="I68" s="33" t="str">
        <f t="shared" si="30"/>
        <v>Compliant</v>
      </c>
      <c r="J68" s="55">
        <v>5</v>
      </c>
      <c r="L68" s="56" t="s">
        <v>292</v>
      </c>
      <c r="M68" s="8" t="s">
        <v>293</v>
      </c>
      <c r="N68" s="8" t="s">
        <v>296</v>
      </c>
      <c r="O68" s="11">
        <v>41646</v>
      </c>
      <c r="P68" s="34">
        <f t="shared" ca="1" si="31"/>
        <v>9</v>
      </c>
      <c r="Q68" s="11"/>
      <c r="R68" s="11">
        <f t="shared" si="32"/>
        <v>41660</v>
      </c>
      <c r="S68" s="11"/>
      <c r="T68" s="11">
        <f t="shared" si="33"/>
        <v>41667</v>
      </c>
      <c r="U68" s="11"/>
      <c r="V68" s="11">
        <f t="shared" si="34"/>
        <v>41674</v>
      </c>
      <c r="W68" s="11"/>
      <c r="X68" s="11"/>
      <c r="Y68" s="11">
        <v>41627</v>
      </c>
      <c r="Z68" s="35" t="s">
        <v>39</v>
      </c>
      <c r="AA68" s="57">
        <v>41627</v>
      </c>
      <c r="AB68" s="58" t="s">
        <v>39</v>
      </c>
      <c r="AC68" s="57" t="s">
        <v>168</v>
      </c>
      <c r="AD68" s="57"/>
      <c r="AE68" s="57"/>
      <c r="AF68" s="57"/>
      <c r="AG68" s="57"/>
      <c r="AH68" s="57"/>
      <c r="AI68" s="59"/>
      <c r="AJ68" s="57"/>
      <c r="AK68" s="57"/>
      <c r="AL68" s="57"/>
      <c r="AM68" s="42"/>
      <c r="AN68" s="42"/>
      <c r="AP68" t="s">
        <v>169</v>
      </c>
    </row>
    <row r="69" spans="1:42" ht="30" x14ac:dyDescent="0.25">
      <c r="A69" s="1" t="s">
        <v>39</v>
      </c>
      <c r="B69" s="1" t="s">
        <v>39</v>
      </c>
      <c r="C69" s="1" t="s">
        <v>39</v>
      </c>
      <c r="E69" s="1" t="s">
        <v>39</v>
      </c>
      <c r="F69" s="32" t="s">
        <v>39</v>
      </c>
      <c r="G69" s="7" t="s">
        <v>297</v>
      </c>
      <c r="H69" s="8" t="s">
        <v>298</v>
      </c>
      <c r="I69" s="33" t="str">
        <f t="shared" si="30"/>
        <v>Compliant</v>
      </c>
      <c r="J69" s="55">
        <v>2</v>
      </c>
      <c r="K69" s="10">
        <v>9</v>
      </c>
      <c r="L69" s="56" t="s">
        <v>299</v>
      </c>
      <c r="M69" s="8" t="s">
        <v>300</v>
      </c>
      <c r="N69" s="8" t="s">
        <v>301</v>
      </c>
      <c r="O69" s="11">
        <v>41646</v>
      </c>
      <c r="P69" s="34">
        <f t="shared" ca="1" si="31"/>
        <v>9</v>
      </c>
      <c r="Q69" s="11"/>
      <c r="R69" s="11">
        <f t="shared" si="32"/>
        <v>41660</v>
      </c>
      <c r="S69" s="11"/>
      <c r="T69" s="11">
        <f t="shared" si="33"/>
        <v>41667</v>
      </c>
      <c r="U69" s="11"/>
      <c r="V69" s="11">
        <f t="shared" si="34"/>
        <v>41674</v>
      </c>
      <c r="W69" s="11"/>
      <c r="X69" s="11"/>
      <c r="Y69" s="11">
        <v>41520</v>
      </c>
      <c r="Z69" s="35" t="s">
        <v>39</v>
      </c>
      <c r="AA69" s="57">
        <v>41520</v>
      </c>
      <c r="AB69" s="58" t="s">
        <v>39</v>
      </c>
      <c r="AC69" s="57" t="s">
        <v>168</v>
      </c>
      <c r="AD69" s="57">
        <v>41585</v>
      </c>
      <c r="AE69" s="57"/>
      <c r="AF69" s="57"/>
      <c r="AG69" s="57"/>
      <c r="AH69" s="57">
        <v>41585</v>
      </c>
      <c r="AI69" s="59"/>
      <c r="AJ69" s="85">
        <v>41698</v>
      </c>
      <c r="AK69" s="57"/>
      <c r="AL69" s="57"/>
      <c r="AM69" s="42"/>
      <c r="AN69" s="42"/>
      <c r="AP69" t="s">
        <v>182</v>
      </c>
    </row>
    <row r="70" spans="1:42" ht="45" x14ac:dyDescent="0.25">
      <c r="A70" s="1" t="s">
        <v>39</v>
      </c>
      <c r="B70" s="1" t="s">
        <v>39</v>
      </c>
      <c r="C70" s="1" t="s">
        <v>39</v>
      </c>
      <c r="E70" s="1" t="s">
        <v>39</v>
      </c>
      <c r="F70" s="32" t="s">
        <v>39</v>
      </c>
      <c r="G70" s="7" t="s">
        <v>302</v>
      </c>
      <c r="H70" s="8" t="s">
        <v>303</v>
      </c>
      <c r="I70" s="33" t="str">
        <f t="shared" si="30"/>
        <v>Compliant</v>
      </c>
      <c r="J70" s="9">
        <v>1.1000000000000001</v>
      </c>
      <c r="K70" s="10">
        <v>1</v>
      </c>
      <c r="L70" s="56" t="s">
        <v>304</v>
      </c>
      <c r="M70" s="8" t="s">
        <v>305</v>
      </c>
      <c r="N70" s="8" t="s">
        <v>306</v>
      </c>
      <c r="O70" s="11">
        <v>41478</v>
      </c>
      <c r="P70" s="34">
        <f t="shared" ca="1" si="31"/>
        <v>177</v>
      </c>
      <c r="Q70" s="11"/>
      <c r="R70" s="11">
        <f t="shared" si="32"/>
        <v>41492</v>
      </c>
      <c r="S70" s="11"/>
      <c r="T70" s="11">
        <f t="shared" si="33"/>
        <v>41499</v>
      </c>
      <c r="U70" s="11"/>
      <c r="V70" s="11">
        <f t="shared" si="34"/>
        <v>41506</v>
      </c>
      <c r="W70" s="11"/>
      <c r="X70" s="11"/>
      <c r="Y70" s="11">
        <v>41494</v>
      </c>
      <c r="Z70" s="35" t="s">
        <v>39</v>
      </c>
      <c r="AA70" s="11">
        <v>41494</v>
      </c>
      <c r="AB70" s="35" t="s">
        <v>39</v>
      </c>
      <c r="AC70" s="11" t="s">
        <v>168</v>
      </c>
      <c r="AD70" s="11">
        <v>41582</v>
      </c>
      <c r="AE70" s="11"/>
      <c r="AF70" s="11"/>
      <c r="AG70" s="11"/>
      <c r="AH70" s="11">
        <v>41582</v>
      </c>
      <c r="AJ70" s="84">
        <v>41698</v>
      </c>
      <c r="AK70" s="11"/>
      <c r="AL70" s="11"/>
      <c r="AM70" s="42"/>
      <c r="AN70" s="42"/>
      <c r="AO70" s="8" t="s">
        <v>307</v>
      </c>
      <c r="AP70" t="s">
        <v>182</v>
      </c>
    </row>
    <row r="71" spans="1:42" ht="30" x14ac:dyDescent="0.25">
      <c r="A71" s="1" t="s">
        <v>39</v>
      </c>
      <c r="B71" s="1" t="s">
        <v>39</v>
      </c>
      <c r="C71" s="1" t="s">
        <v>39</v>
      </c>
      <c r="E71" s="1" t="s">
        <v>39</v>
      </c>
      <c r="F71" s="60" t="s">
        <v>39</v>
      </c>
      <c r="G71" s="40"/>
      <c r="H71" s="8" t="s">
        <v>308</v>
      </c>
      <c r="I71" s="33" t="str">
        <f t="shared" si="30"/>
        <v>Compliant</v>
      </c>
      <c r="J71" s="61">
        <v>2</v>
      </c>
      <c r="L71" s="62" t="s">
        <v>309</v>
      </c>
      <c r="M71" s="8" t="s">
        <v>305</v>
      </c>
      <c r="N71" s="8" t="s">
        <v>310</v>
      </c>
      <c r="O71" s="11">
        <v>41478</v>
      </c>
      <c r="P71" s="34">
        <f t="shared" ca="1" si="31"/>
        <v>177</v>
      </c>
      <c r="Q71" s="11"/>
      <c r="R71" s="11">
        <f t="shared" si="32"/>
        <v>41492</v>
      </c>
      <c r="S71" s="11"/>
      <c r="T71" s="11">
        <f t="shared" si="33"/>
        <v>41499</v>
      </c>
      <c r="U71" s="11"/>
      <c r="V71" s="11">
        <f t="shared" si="34"/>
        <v>41506</v>
      </c>
      <c r="W71" s="11"/>
      <c r="X71" s="11"/>
      <c r="Y71" s="11"/>
      <c r="Z71" s="35"/>
      <c r="AA71" s="11">
        <v>41526</v>
      </c>
      <c r="AB71" s="35" t="s">
        <v>39</v>
      </c>
      <c r="AC71" s="11" t="s">
        <v>311</v>
      </c>
      <c r="AD71" s="11">
        <v>41584</v>
      </c>
      <c r="AE71" s="11"/>
      <c r="AF71" s="11"/>
      <c r="AG71" s="11"/>
      <c r="AH71" s="11">
        <v>41584</v>
      </c>
      <c r="AJ71" s="84">
        <v>41698</v>
      </c>
      <c r="AK71" s="11"/>
      <c r="AL71" s="11"/>
      <c r="AM71" s="42"/>
      <c r="AN71" s="42"/>
      <c r="AP71" t="s">
        <v>182</v>
      </c>
    </row>
    <row r="72" spans="1:42" ht="45" hidden="1" x14ac:dyDescent="0.25">
      <c r="A72" s="1" t="s">
        <v>39</v>
      </c>
      <c r="B72" s="1" t="s">
        <v>39</v>
      </c>
      <c r="C72" s="1" t="s">
        <v>39</v>
      </c>
      <c r="E72" s="1" t="s">
        <v>39</v>
      </c>
      <c r="F72" s="32" t="s">
        <v>39</v>
      </c>
      <c r="G72" s="7" t="s">
        <v>312</v>
      </c>
      <c r="H72" s="8" t="s">
        <v>313</v>
      </c>
      <c r="I72" s="33" t="str">
        <f t="shared" si="30"/>
        <v>Compliant</v>
      </c>
      <c r="J72" s="9" t="s">
        <v>314</v>
      </c>
      <c r="K72" s="10">
        <v>186</v>
      </c>
      <c r="L72" s="56" t="s">
        <v>315</v>
      </c>
      <c r="M72" s="8" t="s">
        <v>316</v>
      </c>
      <c r="N72" s="8" t="s">
        <v>317</v>
      </c>
      <c r="O72" s="11">
        <v>41478</v>
      </c>
      <c r="P72" s="34">
        <f t="shared" ca="1" si="31"/>
        <v>177</v>
      </c>
      <c r="Q72" s="11"/>
      <c r="R72" s="11">
        <f t="shared" si="32"/>
        <v>41492</v>
      </c>
      <c r="S72" s="11"/>
      <c r="T72" s="11">
        <f t="shared" si="33"/>
        <v>41499</v>
      </c>
      <c r="U72" s="11"/>
      <c r="V72" s="11">
        <f t="shared" si="34"/>
        <v>41506</v>
      </c>
      <c r="W72" s="11"/>
      <c r="X72" s="11"/>
      <c r="Y72" s="11">
        <v>41569</v>
      </c>
      <c r="Z72" s="35" t="s">
        <v>39</v>
      </c>
      <c r="AA72" s="11">
        <v>41569</v>
      </c>
      <c r="AB72" s="35" t="s">
        <v>39</v>
      </c>
      <c r="AC72" s="11" t="s">
        <v>168</v>
      </c>
      <c r="AD72" s="11"/>
      <c r="AE72" s="11"/>
      <c r="AF72" s="11"/>
      <c r="AG72" s="11"/>
      <c r="AH72" s="11"/>
      <c r="AJ72" s="11"/>
      <c r="AK72" s="11"/>
      <c r="AL72" s="11"/>
      <c r="AM72" s="42"/>
      <c r="AN72" s="42"/>
      <c r="AP72" t="s">
        <v>169</v>
      </c>
    </row>
    <row r="73" spans="1:42" ht="30" hidden="1" x14ac:dyDescent="0.25">
      <c r="A73" s="1" t="s">
        <v>39</v>
      </c>
      <c r="B73" s="1" t="s">
        <v>39</v>
      </c>
      <c r="E73" s="1" t="s">
        <v>39</v>
      </c>
      <c r="F73" s="41" t="s">
        <v>39</v>
      </c>
      <c r="G73" s="7" t="s">
        <v>318</v>
      </c>
      <c r="H73" s="8" t="s">
        <v>319</v>
      </c>
      <c r="I73" s="33" t="str">
        <f t="shared" si="30"/>
        <v>Compliant</v>
      </c>
      <c r="J73" s="9" t="s">
        <v>320</v>
      </c>
      <c r="L73" s="56" t="s">
        <v>315</v>
      </c>
      <c r="M73" s="8" t="s">
        <v>316</v>
      </c>
      <c r="N73" s="8" t="s">
        <v>317</v>
      </c>
      <c r="O73" s="11">
        <v>41478</v>
      </c>
      <c r="P73" s="34">
        <f t="shared" ca="1" si="31"/>
        <v>177</v>
      </c>
      <c r="Q73" s="11"/>
      <c r="R73" s="11">
        <f t="shared" si="32"/>
        <v>41492</v>
      </c>
      <c r="S73" s="11"/>
      <c r="T73" s="11">
        <f t="shared" si="33"/>
        <v>41499</v>
      </c>
      <c r="U73" s="11"/>
      <c r="V73" s="11">
        <f t="shared" si="34"/>
        <v>41506</v>
      </c>
      <c r="W73" s="11"/>
      <c r="X73" s="11"/>
      <c r="Y73" s="11">
        <v>41569</v>
      </c>
      <c r="Z73" s="35" t="s">
        <v>39</v>
      </c>
      <c r="AA73" s="11">
        <v>41569</v>
      </c>
      <c r="AB73" s="35" t="s">
        <v>39</v>
      </c>
      <c r="AC73" s="11" t="s">
        <v>168</v>
      </c>
      <c r="AD73" s="11"/>
      <c r="AE73" s="11"/>
      <c r="AF73" s="11"/>
      <c r="AG73" s="11"/>
      <c r="AH73" s="11"/>
      <c r="AJ73" s="11"/>
      <c r="AK73" s="11"/>
      <c r="AL73" s="11"/>
      <c r="AM73" s="42"/>
      <c r="AN73" s="42"/>
      <c r="AP73" t="s">
        <v>169</v>
      </c>
    </row>
    <row r="74" spans="1:42" ht="45" hidden="1" x14ac:dyDescent="0.25">
      <c r="A74" s="1" t="s">
        <v>39</v>
      </c>
      <c r="B74" s="1" t="s">
        <v>39</v>
      </c>
      <c r="C74" s="1" t="s">
        <v>39</v>
      </c>
      <c r="E74" s="1" t="s">
        <v>39</v>
      </c>
      <c r="F74" s="63"/>
      <c r="G74" s="7" t="s">
        <v>321</v>
      </c>
      <c r="H74" s="8" t="s">
        <v>322</v>
      </c>
      <c r="I74" s="33" t="str">
        <f t="shared" ca="1" si="30"/>
        <v>Delinquent</v>
      </c>
      <c r="L74" s="56" t="s">
        <v>267</v>
      </c>
      <c r="M74" s="8" t="s">
        <v>323</v>
      </c>
      <c r="O74" s="11">
        <v>41478</v>
      </c>
      <c r="P74" s="34">
        <f t="shared" ca="1" si="31"/>
        <v>177</v>
      </c>
      <c r="Q74" s="11"/>
      <c r="R74" s="11">
        <f t="shared" si="32"/>
        <v>41492</v>
      </c>
      <c r="S74" s="11"/>
      <c r="T74" s="11">
        <f t="shared" si="33"/>
        <v>41499</v>
      </c>
      <c r="U74" s="11"/>
      <c r="V74" s="11">
        <f t="shared" si="34"/>
        <v>41506</v>
      </c>
      <c r="W74" s="11"/>
      <c r="X74" s="11"/>
      <c r="Y74" s="11"/>
      <c r="Z74" s="35"/>
      <c r="AJ74"/>
    </row>
    <row r="75" spans="1:42" ht="45" x14ac:dyDescent="0.25">
      <c r="A75" s="1" t="s">
        <v>39</v>
      </c>
      <c r="B75" s="1" t="s">
        <v>39</v>
      </c>
      <c r="C75" s="1" t="s">
        <v>39</v>
      </c>
      <c r="E75" s="1" t="s">
        <v>39</v>
      </c>
      <c r="F75" s="64" t="s">
        <v>39</v>
      </c>
      <c r="G75" s="28" t="s">
        <v>324</v>
      </c>
      <c r="H75" s="8" t="s">
        <v>325</v>
      </c>
      <c r="I75" s="33" t="str">
        <f t="shared" si="30"/>
        <v>Compliant</v>
      </c>
      <c r="J75" s="65">
        <v>41548</v>
      </c>
      <c r="K75" s="65">
        <v>41548</v>
      </c>
      <c r="L75" s="56" t="s">
        <v>267</v>
      </c>
      <c r="M75" s="8" t="s">
        <v>326</v>
      </c>
      <c r="N75" s="8" t="s">
        <v>327</v>
      </c>
      <c r="O75" s="11">
        <v>41478</v>
      </c>
      <c r="P75" s="34">
        <f t="shared" ca="1" si="31"/>
        <v>177</v>
      </c>
      <c r="Q75" s="11"/>
      <c r="R75" s="11">
        <f t="shared" si="32"/>
        <v>41492</v>
      </c>
      <c r="S75" s="11"/>
      <c r="T75" s="11">
        <f t="shared" si="33"/>
        <v>41499</v>
      </c>
      <c r="U75" s="11"/>
      <c r="V75" s="11">
        <f t="shared" si="34"/>
        <v>41506</v>
      </c>
      <c r="W75" s="11"/>
      <c r="X75" s="11"/>
      <c r="Y75" s="11">
        <v>41572</v>
      </c>
      <c r="Z75" s="35" t="s">
        <v>39</v>
      </c>
      <c r="AC75" s="11" t="s">
        <v>112</v>
      </c>
      <c r="AD75" s="11">
        <v>41579</v>
      </c>
      <c r="AJ75" s="84">
        <v>41670</v>
      </c>
      <c r="AM75" s="42"/>
      <c r="AN75" s="42"/>
      <c r="AO75" s="8" t="s">
        <v>328</v>
      </c>
      <c r="AP75" t="s">
        <v>182</v>
      </c>
    </row>
    <row r="76" spans="1:42" ht="30" hidden="1" x14ac:dyDescent="0.25">
      <c r="A76" s="1" t="s">
        <v>39</v>
      </c>
      <c r="B76" s="1" t="s">
        <v>39</v>
      </c>
      <c r="C76" s="1" t="s">
        <v>39</v>
      </c>
      <c r="E76" s="1" t="s">
        <v>39</v>
      </c>
      <c r="F76" s="41" t="s">
        <v>39</v>
      </c>
      <c r="G76" s="28" t="s">
        <v>329</v>
      </c>
      <c r="H76" s="8" t="s">
        <v>330</v>
      </c>
      <c r="I76" s="33" t="str">
        <f t="shared" si="30"/>
        <v>Compliant</v>
      </c>
      <c r="J76" s="9">
        <v>1</v>
      </c>
      <c r="K76" s="10">
        <v>1</v>
      </c>
      <c r="L76" s="56" t="s">
        <v>267</v>
      </c>
      <c r="M76" s="8" t="s">
        <v>331</v>
      </c>
      <c r="N76" s="8" t="s">
        <v>332</v>
      </c>
      <c r="O76" s="11">
        <v>41478</v>
      </c>
      <c r="P76" s="34">
        <f t="shared" ca="1" si="31"/>
        <v>177</v>
      </c>
      <c r="Q76" s="11"/>
      <c r="R76" s="11">
        <f t="shared" si="32"/>
        <v>41492</v>
      </c>
      <c r="S76" s="11"/>
      <c r="T76" s="11">
        <f t="shared" si="33"/>
        <v>41499</v>
      </c>
      <c r="U76" s="11"/>
      <c r="V76" s="11">
        <f t="shared" si="34"/>
        <v>41506</v>
      </c>
      <c r="W76" s="11"/>
      <c r="X76" s="11"/>
      <c r="Y76" s="11">
        <v>41611</v>
      </c>
      <c r="Z76" s="35" t="s">
        <v>39</v>
      </c>
      <c r="AA76" s="11">
        <v>41611</v>
      </c>
      <c r="AB76" s="35" t="s">
        <v>39</v>
      </c>
      <c r="AC76" s="11" t="s">
        <v>168</v>
      </c>
      <c r="AD76" s="11"/>
      <c r="AE76" s="11"/>
      <c r="AF76" s="11"/>
      <c r="AG76" s="11"/>
      <c r="AJ76"/>
      <c r="AM76" s="42"/>
      <c r="AN76" s="42"/>
      <c r="AO76" s="8" t="s">
        <v>333</v>
      </c>
      <c r="AP76" t="s">
        <v>169</v>
      </c>
    </row>
    <row r="77" spans="1:42" hidden="1" x14ac:dyDescent="0.25">
      <c r="A77" s="1" t="s">
        <v>39</v>
      </c>
      <c r="B77" s="1" t="s">
        <v>39</v>
      </c>
      <c r="E77" s="1" t="s">
        <v>39</v>
      </c>
      <c r="F77" s="66" t="s">
        <v>49</v>
      </c>
      <c r="G77" s="7" t="s">
        <v>334</v>
      </c>
      <c r="H77" s="8" t="s">
        <v>335</v>
      </c>
      <c r="I77" s="33" t="str">
        <f t="shared" ca="1" si="30"/>
        <v>Delinquent</v>
      </c>
      <c r="L77" s="56" t="s">
        <v>267</v>
      </c>
      <c r="M77" s="8" t="s">
        <v>336</v>
      </c>
      <c r="O77" s="11">
        <v>41478</v>
      </c>
      <c r="P77" s="34">
        <f t="shared" ca="1" si="31"/>
        <v>177</v>
      </c>
      <c r="Q77" s="11"/>
      <c r="R77" s="11">
        <f t="shared" si="32"/>
        <v>41492</v>
      </c>
      <c r="S77" s="11"/>
      <c r="T77" s="11">
        <f t="shared" si="33"/>
        <v>41499</v>
      </c>
      <c r="U77" s="11"/>
      <c r="V77" s="11">
        <f t="shared" si="34"/>
        <v>41506</v>
      </c>
      <c r="W77" s="11"/>
      <c r="X77" s="11"/>
      <c r="Y77" s="11"/>
      <c r="Z77" s="35"/>
      <c r="AJ77"/>
      <c r="AM77" s="31"/>
      <c r="AN77" s="31"/>
      <c r="AO77" s="27" t="s">
        <v>337</v>
      </c>
    </row>
    <row r="78" spans="1:42" ht="30" hidden="1" x14ac:dyDescent="0.25">
      <c r="A78" s="1" t="s">
        <v>39</v>
      </c>
      <c r="B78" s="1" t="s">
        <v>39</v>
      </c>
      <c r="E78" s="1" t="s">
        <v>39</v>
      </c>
      <c r="F78" s="32" t="s">
        <v>39</v>
      </c>
      <c r="G78" s="7" t="s">
        <v>338</v>
      </c>
      <c r="H78" s="8" t="s">
        <v>339</v>
      </c>
      <c r="I78" s="33" t="str">
        <f t="shared" si="30"/>
        <v>Compliant</v>
      </c>
      <c r="J78" s="9" t="s">
        <v>340</v>
      </c>
      <c r="K78" s="10" t="s">
        <v>341</v>
      </c>
      <c r="L78" s="56" t="s">
        <v>267</v>
      </c>
      <c r="M78" s="8" t="s">
        <v>331</v>
      </c>
      <c r="N78" s="8" t="s">
        <v>306</v>
      </c>
      <c r="O78" s="11">
        <v>41478</v>
      </c>
      <c r="P78" s="34">
        <f t="shared" ca="1" si="31"/>
        <v>177</v>
      </c>
      <c r="Q78" s="11"/>
      <c r="R78" s="11">
        <f t="shared" si="32"/>
        <v>41492</v>
      </c>
      <c r="S78" s="11"/>
      <c r="T78" s="11">
        <f t="shared" si="33"/>
        <v>41499</v>
      </c>
      <c r="U78" s="11"/>
      <c r="V78" s="11">
        <f t="shared" si="34"/>
        <v>41506</v>
      </c>
      <c r="W78" s="11"/>
      <c r="X78" s="11"/>
      <c r="Y78" s="11">
        <v>41624</v>
      </c>
      <c r="Z78" s="35" t="s">
        <v>39</v>
      </c>
      <c r="AA78" s="11">
        <v>41624</v>
      </c>
      <c r="AB78" s="35" t="s">
        <v>39</v>
      </c>
      <c r="AC78" s="11" t="s">
        <v>168</v>
      </c>
      <c r="AD78" s="11"/>
      <c r="AE78" s="11"/>
      <c r="AF78" s="11"/>
      <c r="AG78" s="11"/>
      <c r="AJ78"/>
      <c r="AM78" s="42"/>
      <c r="AN78" s="42"/>
      <c r="AO78" s="8" t="s">
        <v>43</v>
      </c>
      <c r="AP78" t="s">
        <v>169</v>
      </c>
    </row>
    <row r="79" spans="1:42" ht="30" hidden="1" x14ac:dyDescent="0.25">
      <c r="A79" s="1" t="s">
        <v>39</v>
      </c>
      <c r="B79" s="1" t="s">
        <v>39</v>
      </c>
      <c r="C79" s="1" t="s">
        <v>39</v>
      </c>
      <c r="E79" s="1" t="s">
        <v>49</v>
      </c>
      <c r="F79" s="13"/>
      <c r="G79" s="40"/>
      <c r="H79" s="8" t="s">
        <v>342</v>
      </c>
      <c r="J79" s="9">
        <v>1</v>
      </c>
      <c r="K79" s="67" t="s">
        <v>343</v>
      </c>
      <c r="L79" s="56" t="s">
        <v>152</v>
      </c>
      <c r="M79" s="8" t="s">
        <v>344</v>
      </c>
      <c r="N79" s="8" t="s">
        <v>345</v>
      </c>
      <c r="O79" s="11">
        <v>41478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>
        <v>41571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31"/>
      <c r="AN79" s="31"/>
      <c r="AO79" s="27" t="s">
        <v>346</v>
      </c>
    </row>
    <row r="80" spans="1:42" ht="30" hidden="1" x14ac:dyDescent="0.25">
      <c r="A80" s="1" t="s">
        <v>39</v>
      </c>
      <c r="B80" s="1" t="s">
        <v>39</v>
      </c>
      <c r="E80" s="1" t="s">
        <v>39</v>
      </c>
      <c r="F80" s="19"/>
      <c r="G80" s="68" t="s">
        <v>347</v>
      </c>
      <c r="H80" s="8" t="s">
        <v>348</v>
      </c>
      <c r="I80" s="33" t="str">
        <f t="shared" ref="I80:I85" si="35">IF(O80=0, "REMOVE",IF(OR(Y80&gt;0,AA80&gt;0), "Compliant", IF(P80&lt;15, "Pending Receipt", "Delinquent")))</f>
        <v>REMOVE</v>
      </c>
      <c r="K80" s="69"/>
      <c r="L80" s="56" t="s">
        <v>267</v>
      </c>
      <c r="M80" s="8" t="s">
        <v>349</v>
      </c>
      <c r="O80" s="11"/>
      <c r="P80" s="34">
        <f t="shared" ref="P80:P85" ca="1" si="36">TODAY()-O80</f>
        <v>41655</v>
      </c>
      <c r="Q80" s="11"/>
      <c r="R80" s="11">
        <f t="shared" ref="R80:R85" si="37">O80+14</f>
        <v>14</v>
      </c>
      <c r="S80" s="11"/>
      <c r="T80" s="11">
        <f t="shared" ref="T80:T85" si="38">O80+21</f>
        <v>21</v>
      </c>
      <c r="U80" s="11"/>
      <c r="V80" s="11">
        <f t="shared" ref="V80:V85" si="39">O80+28</f>
        <v>28</v>
      </c>
      <c r="W80" s="11"/>
      <c r="X80" s="11"/>
      <c r="Y80" s="11"/>
      <c r="Z80" s="35"/>
      <c r="AA80" s="11"/>
      <c r="AB80" s="35"/>
      <c r="AC80" s="11"/>
      <c r="AD80" s="11"/>
      <c r="AE80" s="11"/>
      <c r="AF80" s="11"/>
      <c r="AG80" s="11"/>
      <c r="AH80" s="11"/>
      <c r="AJ80" s="11"/>
      <c r="AK80" s="11"/>
      <c r="AL80" s="11"/>
      <c r="AM80" s="31"/>
      <c r="AN80" s="31"/>
      <c r="AO80" s="38" t="s">
        <v>350</v>
      </c>
    </row>
    <row r="81" spans="1:42" ht="30" hidden="1" x14ac:dyDescent="0.25">
      <c r="A81" s="1" t="s">
        <v>39</v>
      </c>
      <c r="B81" s="1" t="s">
        <v>39</v>
      </c>
      <c r="C81" s="1" t="s">
        <v>39</v>
      </c>
      <c r="E81" s="1" t="s">
        <v>39</v>
      </c>
      <c r="F81" s="32" t="s">
        <v>39</v>
      </c>
      <c r="G81" s="7" t="s">
        <v>351</v>
      </c>
      <c r="H81" s="8" t="s">
        <v>352</v>
      </c>
      <c r="I81" s="33" t="str">
        <f t="shared" si="35"/>
        <v>Compliant</v>
      </c>
      <c r="J81" s="9">
        <v>1</v>
      </c>
      <c r="K81" s="52" t="s">
        <v>353</v>
      </c>
      <c r="L81" s="56" t="s">
        <v>152</v>
      </c>
      <c r="M81" s="8" t="s">
        <v>354</v>
      </c>
      <c r="N81" s="8" t="s">
        <v>355</v>
      </c>
      <c r="O81" s="11">
        <v>41478</v>
      </c>
      <c r="P81" s="34">
        <f t="shared" ca="1" si="36"/>
        <v>177</v>
      </c>
      <c r="Q81" s="11"/>
      <c r="R81" s="11">
        <f t="shared" si="37"/>
        <v>41492</v>
      </c>
      <c r="S81" s="11"/>
      <c r="T81" s="11">
        <f t="shared" si="38"/>
        <v>41499</v>
      </c>
      <c r="U81" s="11"/>
      <c r="V81" s="11">
        <f t="shared" si="39"/>
        <v>41506</v>
      </c>
      <c r="W81" s="11"/>
      <c r="X81" s="11"/>
      <c r="Y81" s="70">
        <v>41549</v>
      </c>
      <c r="Z81" s="35" t="s">
        <v>49</v>
      </c>
      <c r="AA81" s="11" t="s">
        <v>43</v>
      </c>
      <c r="AB81" s="35"/>
      <c r="AC81" s="11" t="s">
        <v>112</v>
      </c>
      <c r="AD81" s="11"/>
      <c r="AE81" s="11"/>
      <c r="AF81" s="11"/>
      <c r="AG81" s="11"/>
      <c r="AH81" s="11"/>
      <c r="AJ81" s="11"/>
      <c r="AK81" s="11"/>
      <c r="AL81" s="11"/>
      <c r="AM81" s="42"/>
      <c r="AN81" s="42"/>
      <c r="AP81" t="s">
        <v>169</v>
      </c>
    </row>
    <row r="82" spans="1:42" hidden="1" x14ac:dyDescent="0.25">
      <c r="A82" s="1" t="s">
        <v>39</v>
      </c>
      <c r="B82" s="1" t="s">
        <v>39</v>
      </c>
      <c r="C82" s="1" t="s">
        <v>39</v>
      </c>
      <c r="E82" s="1" t="s">
        <v>39</v>
      </c>
      <c r="F82" s="63"/>
      <c r="G82" s="7" t="s">
        <v>356</v>
      </c>
      <c r="H82" s="8" t="s">
        <v>357</v>
      </c>
      <c r="I82" s="33" t="str">
        <f t="shared" ca="1" si="35"/>
        <v>Delinquent</v>
      </c>
      <c r="L82" s="56" t="s">
        <v>152</v>
      </c>
      <c r="M82" s="8" t="s">
        <v>358</v>
      </c>
      <c r="O82" s="11">
        <v>41478</v>
      </c>
      <c r="P82" s="34">
        <f t="shared" ca="1" si="36"/>
        <v>177</v>
      </c>
      <c r="Q82" s="11"/>
      <c r="R82" s="11">
        <f t="shared" si="37"/>
        <v>41492</v>
      </c>
      <c r="S82" s="11"/>
      <c r="T82" s="11">
        <f t="shared" si="38"/>
        <v>41499</v>
      </c>
      <c r="U82" s="11"/>
      <c r="V82" s="11">
        <f t="shared" si="39"/>
        <v>41506</v>
      </c>
      <c r="W82" s="11"/>
      <c r="X82" s="11"/>
      <c r="Y82" s="11"/>
      <c r="Z82" s="35"/>
      <c r="AJ82"/>
      <c r="AO82" s="8" t="s">
        <v>359</v>
      </c>
    </row>
    <row r="83" spans="1:42" ht="30" hidden="1" customHeight="1" x14ac:dyDescent="0.25">
      <c r="A83" s="1" t="s">
        <v>39</v>
      </c>
      <c r="B83" s="1" t="s">
        <v>39</v>
      </c>
      <c r="C83" s="1" t="s">
        <v>39</v>
      </c>
      <c r="E83" s="1" t="s">
        <v>39</v>
      </c>
      <c r="F83" s="32"/>
      <c r="G83" s="7" t="s">
        <v>360</v>
      </c>
      <c r="H83" s="8" t="s">
        <v>361</v>
      </c>
      <c r="I83" s="33" t="str">
        <f t="shared" ca="1" si="35"/>
        <v>Delinquent</v>
      </c>
      <c r="L83" s="56" t="s">
        <v>362</v>
      </c>
      <c r="M83" s="8" t="s">
        <v>363</v>
      </c>
      <c r="O83" s="11">
        <v>41478</v>
      </c>
      <c r="P83" s="34">
        <f t="shared" ca="1" si="36"/>
        <v>177</v>
      </c>
      <c r="Q83" s="11"/>
      <c r="R83" s="11">
        <f t="shared" si="37"/>
        <v>41492</v>
      </c>
      <c r="S83" s="11"/>
      <c r="T83" s="11">
        <f t="shared" si="38"/>
        <v>41499</v>
      </c>
      <c r="U83" s="11"/>
      <c r="V83" s="11">
        <f t="shared" si="39"/>
        <v>41506</v>
      </c>
      <c r="W83" s="11"/>
      <c r="X83" s="11"/>
      <c r="Y83" s="11"/>
      <c r="Z83" s="35"/>
      <c r="AJ83"/>
      <c r="AO83" s="8" t="s">
        <v>364</v>
      </c>
    </row>
    <row r="84" spans="1:42" hidden="1" x14ac:dyDescent="0.25">
      <c r="A84" s="1" t="s">
        <v>39</v>
      </c>
      <c r="B84" s="1" t="s">
        <v>39</v>
      </c>
      <c r="C84" s="1" t="s">
        <v>39</v>
      </c>
      <c r="E84" s="1" t="s">
        <v>39</v>
      </c>
      <c r="F84" s="45"/>
      <c r="G84" s="28" t="s">
        <v>365</v>
      </c>
      <c r="H84" s="8" t="s">
        <v>366</v>
      </c>
      <c r="I84" s="33" t="str">
        <f t="shared" ca="1" si="35"/>
        <v>Delinquent</v>
      </c>
      <c r="L84" s="56" t="s">
        <v>68</v>
      </c>
      <c r="M84" s="8" t="s">
        <v>367</v>
      </c>
      <c r="O84" s="11">
        <v>41478</v>
      </c>
      <c r="P84" s="34">
        <f t="shared" ca="1" si="36"/>
        <v>177</v>
      </c>
      <c r="Q84" s="11"/>
      <c r="R84" s="11">
        <f t="shared" si="37"/>
        <v>41492</v>
      </c>
      <c r="S84" s="11"/>
      <c r="T84" s="11">
        <f t="shared" si="38"/>
        <v>41499</v>
      </c>
      <c r="U84" s="11"/>
      <c r="V84" s="11">
        <f t="shared" si="39"/>
        <v>41506</v>
      </c>
      <c r="W84" s="11"/>
      <c r="X84" s="11"/>
      <c r="Y84" s="11"/>
      <c r="Z84" s="35"/>
      <c r="AJ84"/>
      <c r="AO84" s="27" t="s">
        <v>368</v>
      </c>
    </row>
    <row r="85" spans="1:42" ht="60" hidden="1" x14ac:dyDescent="0.25">
      <c r="A85" s="1" t="s">
        <v>39</v>
      </c>
      <c r="B85" s="1" t="s">
        <v>39</v>
      </c>
      <c r="C85" s="1" t="s">
        <v>39</v>
      </c>
      <c r="E85" s="1" t="s">
        <v>39</v>
      </c>
      <c r="F85" s="32" t="s">
        <v>39</v>
      </c>
      <c r="G85" s="7" t="s">
        <v>369</v>
      </c>
      <c r="H85" s="8" t="s">
        <v>370</v>
      </c>
      <c r="I85" s="33" t="str">
        <f t="shared" si="35"/>
        <v>Compliant</v>
      </c>
      <c r="J85" s="9">
        <v>1</v>
      </c>
      <c r="K85" s="10" t="s">
        <v>371</v>
      </c>
      <c r="L85" s="56" t="s">
        <v>372</v>
      </c>
      <c r="M85" s="8" t="s">
        <v>373</v>
      </c>
      <c r="N85" s="8" t="s">
        <v>374</v>
      </c>
      <c r="O85" s="11">
        <v>41478</v>
      </c>
      <c r="P85" s="34">
        <f t="shared" ca="1" si="36"/>
        <v>177</v>
      </c>
      <c r="Q85" s="11"/>
      <c r="R85" s="11">
        <f t="shared" si="37"/>
        <v>41492</v>
      </c>
      <c r="S85" s="11"/>
      <c r="T85" s="11">
        <f t="shared" si="38"/>
        <v>41499</v>
      </c>
      <c r="U85" s="11"/>
      <c r="V85" s="11">
        <f t="shared" si="39"/>
        <v>41506</v>
      </c>
      <c r="W85" s="11"/>
      <c r="X85" s="11"/>
      <c r="Y85" s="11">
        <v>41571</v>
      </c>
      <c r="Z85" s="35" t="s">
        <v>39</v>
      </c>
      <c r="AA85" s="11">
        <v>41571</v>
      </c>
      <c r="AB85" s="35" t="s">
        <v>39</v>
      </c>
      <c r="AC85" s="11" t="s">
        <v>168</v>
      </c>
      <c r="AD85" s="11"/>
      <c r="AE85" s="11"/>
      <c r="AF85" s="11"/>
      <c r="AG85" s="11"/>
      <c r="AH85" s="11"/>
      <c r="AJ85" s="11"/>
      <c r="AK85" s="11"/>
      <c r="AL85" s="11"/>
      <c r="AM85" s="42"/>
      <c r="AN85" s="42"/>
      <c r="AP85" t="s">
        <v>169</v>
      </c>
    </row>
    <row r="86" spans="1:42" hidden="1" x14ac:dyDescent="0.25">
      <c r="A86" s="1" t="s">
        <v>39</v>
      </c>
      <c r="B86" s="1" t="s">
        <v>39</v>
      </c>
      <c r="C86" s="1" t="s">
        <v>39</v>
      </c>
      <c r="E86" s="1" t="s">
        <v>49</v>
      </c>
      <c r="F86" s="13"/>
      <c r="G86" s="7" t="s">
        <v>375</v>
      </c>
      <c r="H86" s="8" t="s">
        <v>376</v>
      </c>
      <c r="L86" s="56" t="s">
        <v>377</v>
      </c>
      <c r="M86" s="8" t="s">
        <v>378</v>
      </c>
      <c r="Y86" s="11"/>
      <c r="Z86" s="11"/>
      <c r="AB86"/>
      <c r="AI86"/>
      <c r="AJ86"/>
      <c r="AO86" s="8" t="s">
        <v>379</v>
      </c>
    </row>
    <row r="87" spans="1:42" ht="30" hidden="1" x14ac:dyDescent="0.25">
      <c r="A87" s="1" t="s">
        <v>39</v>
      </c>
      <c r="B87" s="1" t="s">
        <v>39</v>
      </c>
      <c r="E87" s="1" t="s">
        <v>49</v>
      </c>
      <c r="F87" s="13"/>
      <c r="G87" s="40"/>
      <c r="H87" s="8" t="s">
        <v>380</v>
      </c>
      <c r="J87" s="9">
        <v>1</v>
      </c>
      <c r="L87" s="56" t="s">
        <v>381</v>
      </c>
      <c r="M87" s="8" t="s">
        <v>382</v>
      </c>
      <c r="N87" s="8" t="s">
        <v>383</v>
      </c>
      <c r="O87" s="11">
        <v>41478</v>
      </c>
      <c r="P87" s="11"/>
      <c r="Q87" s="11"/>
      <c r="R87" s="11"/>
      <c r="S87" s="11"/>
      <c r="T87" s="11"/>
      <c r="U87" s="11"/>
      <c r="V87" s="11"/>
      <c r="W87" s="11"/>
      <c r="X87" s="11"/>
      <c r="Z87"/>
      <c r="AA87" s="11">
        <v>41542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42"/>
      <c r="AN87" s="42"/>
      <c r="AO87" s="27" t="s">
        <v>384</v>
      </c>
    </row>
    <row r="88" spans="1:42" hidden="1" x14ac:dyDescent="0.25">
      <c r="A88" s="1" t="s">
        <v>39</v>
      </c>
      <c r="B88" s="1" t="s">
        <v>39</v>
      </c>
      <c r="E88" s="1" t="s">
        <v>49</v>
      </c>
      <c r="F88" s="13"/>
      <c r="G88" s="7" t="s">
        <v>385</v>
      </c>
      <c r="H88" s="8" t="s">
        <v>386</v>
      </c>
      <c r="M88" s="8" t="s">
        <v>153</v>
      </c>
      <c r="O88" s="11">
        <v>41478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B88"/>
      <c r="AI88"/>
      <c r="AJ88"/>
      <c r="AO88" s="8" t="s">
        <v>387</v>
      </c>
    </row>
    <row r="89" spans="1:42" ht="30" hidden="1" x14ac:dyDescent="0.25">
      <c r="A89" s="1" t="s">
        <v>39</v>
      </c>
      <c r="B89" s="1" t="s">
        <v>39</v>
      </c>
      <c r="E89" s="1" t="s">
        <v>39</v>
      </c>
      <c r="F89" s="32" t="s">
        <v>49</v>
      </c>
      <c r="G89" s="7" t="s">
        <v>388</v>
      </c>
      <c r="H89" s="8" t="s">
        <v>389</v>
      </c>
      <c r="I89" s="33" t="str">
        <f t="shared" ref="I89:I93" ca="1" si="40">IF(O89=0, "REMOVE",IF(OR(Y89&gt;0,AA89&gt;0), "Compliant", IF(P89&lt;15, "Pending Receipt", "Delinquent")))</f>
        <v>Delinquent</v>
      </c>
      <c r="L89" s="56" t="s">
        <v>381</v>
      </c>
      <c r="M89" s="8" t="s">
        <v>153</v>
      </c>
      <c r="O89" s="11">
        <v>41478</v>
      </c>
      <c r="P89" s="34">
        <f t="shared" ref="P89:P93" ca="1" si="41">TODAY()-O89</f>
        <v>177</v>
      </c>
      <c r="Q89" s="11"/>
      <c r="R89" s="11">
        <f t="shared" ref="R89:R93" si="42">O89+14</f>
        <v>41492</v>
      </c>
      <c r="S89" s="11"/>
      <c r="T89" s="11">
        <f t="shared" ref="T89:T93" si="43">O89+21</f>
        <v>41499</v>
      </c>
      <c r="U89" s="11"/>
      <c r="V89" s="11">
        <f t="shared" ref="V89:V93" si="44">O89+28</f>
        <v>41506</v>
      </c>
      <c r="W89" s="11"/>
      <c r="X89" s="11"/>
      <c r="Y89" s="11"/>
      <c r="Z89" s="35"/>
      <c r="AJ89"/>
      <c r="AO89" s="27" t="s">
        <v>390</v>
      </c>
    </row>
    <row r="90" spans="1:42" ht="30" hidden="1" x14ac:dyDescent="0.25">
      <c r="A90" s="1" t="s">
        <v>39</v>
      </c>
      <c r="B90" s="1" t="s">
        <v>39</v>
      </c>
      <c r="E90" s="1" t="s">
        <v>39</v>
      </c>
      <c r="F90" s="32" t="s">
        <v>49</v>
      </c>
      <c r="G90" s="7" t="s">
        <v>391</v>
      </c>
      <c r="H90" s="8" t="s">
        <v>392</v>
      </c>
      <c r="I90" s="33" t="str">
        <f t="shared" ca="1" si="40"/>
        <v>Delinquent</v>
      </c>
      <c r="L90" s="56" t="s">
        <v>381</v>
      </c>
      <c r="M90" s="8" t="s">
        <v>153</v>
      </c>
      <c r="O90" s="11">
        <v>41478</v>
      </c>
      <c r="P90" s="34">
        <f t="shared" ca="1" si="41"/>
        <v>177</v>
      </c>
      <c r="Q90" s="11"/>
      <c r="R90" s="11">
        <f t="shared" si="42"/>
        <v>41492</v>
      </c>
      <c r="S90" s="11"/>
      <c r="T90" s="11">
        <f t="shared" si="43"/>
        <v>41499</v>
      </c>
      <c r="U90" s="11"/>
      <c r="V90" s="11">
        <f t="shared" si="44"/>
        <v>41506</v>
      </c>
      <c r="W90" s="11"/>
      <c r="X90" s="11"/>
      <c r="Y90" s="11"/>
      <c r="Z90" s="35"/>
      <c r="AJ90"/>
      <c r="AO90" s="27" t="s">
        <v>390</v>
      </c>
    </row>
    <row r="91" spans="1:42" hidden="1" x14ac:dyDescent="0.25">
      <c r="A91" s="1" t="s">
        <v>39</v>
      </c>
      <c r="B91" s="1" t="s">
        <v>39</v>
      </c>
      <c r="C91" s="1" t="s">
        <v>39</v>
      </c>
      <c r="E91" s="1" t="s">
        <v>39</v>
      </c>
      <c r="F91" s="32" t="s">
        <v>49</v>
      </c>
      <c r="G91" s="7" t="s">
        <v>393</v>
      </c>
      <c r="H91" s="8" t="s">
        <v>394</v>
      </c>
      <c r="I91" s="33" t="str">
        <f t="shared" ca="1" si="40"/>
        <v>Delinquent</v>
      </c>
      <c r="L91" t="s">
        <v>381</v>
      </c>
      <c r="M91" s="8" t="s">
        <v>153</v>
      </c>
      <c r="O91" s="11">
        <v>41478</v>
      </c>
      <c r="P91" s="34">
        <f t="shared" ca="1" si="41"/>
        <v>177</v>
      </c>
      <c r="Q91" s="11"/>
      <c r="R91" s="11">
        <f t="shared" si="42"/>
        <v>41492</v>
      </c>
      <c r="S91" s="11"/>
      <c r="T91" s="11">
        <f t="shared" si="43"/>
        <v>41499</v>
      </c>
      <c r="U91" s="11"/>
      <c r="V91" s="11">
        <f t="shared" si="44"/>
        <v>41506</v>
      </c>
      <c r="W91" s="11"/>
      <c r="X91" s="11"/>
      <c r="Y91" s="11"/>
      <c r="Z91" s="35"/>
      <c r="AJ91"/>
      <c r="AO91" s="27" t="s">
        <v>390</v>
      </c>
    </row>
    <row r="92" spans="1:42" hidden="1" x14ac:dyDescent="0.25">
      <c r="A92" s="1" t="s">
        <v>39</v>
      </c>
      <c r="B92" s="1" t="s">
        <v>39</v>
      </c>
      <c r="C92" s="1" t="s">
        <v>39</v>
      </c>
      <c r="E92" s="1" t="s">
        <v>39</v>
      </c>
      <c r="F92" s="63"/>
      <c r="G92" s="7" t="s">
        <v>395</v>
      </c>
      <c r="H92" s="8" t="s">
        <v>396</v>
      </c>
      <c r="I92" s="33" t="str">
        <f t="shared" ca="1" si="40"/>
        <v>Delinquent</v>
      </c>
      <c r="L92" t="s">
        <v>381</v>
      </c>
      <c r="M92" s="8" t="s">
        <v>153</v>
      </c>
      <c r="O92" s="11">
        <v>41478</v>
      </c>
      <c r="P92" s="34">
        <f t="shared" ca="1" si="41"/>
        <v>177</v>
      </c>
      <c r="Q92" s="11"/>
      <c r="R92" s="11">
        <f t="shared" si="42"/>
        <v>41492</v>
      </c>
      <c r="S92" s="11"/>
      <c r="T92" s="11">
        <f t="shared" si="43"/>
        <v>41499</v>
      </c>
      <c r="U92" s="11"/>
      <c r="V92" s="11">
        <f t="shared" si="44"/>
        <v>41506</v>
      </c>
      <c r="W92" s="11"/>
      <c r="X92" s="11"/>
      <c r="Y92" s="11"/>
      <c r="Z92" s="35"/>
      <c r="AJ92"/>
      <c r="AO92" s="8" t="s">
        <v>397</v>
      </c>
    </row>
    <row r="93" spans="1:42" hidden="1" x14ac:dyDescent="0.25">
      <c r="A93" s="1" t="s">
        <v>39</v>
      </c>
      <c r="B93" s="1" t="s">
        <v>39</v>
      </c>
      <c r="C93" s="1" t="s">
        <v>39</v>
      </c>
      <c r="E93" s="1" t="s">
        <v>39</v>
      </c>
      <c r="F93" s="41" t="s">
        <v>49</v>
      </c>
      <c r="G93" s="7" t="s">
        <v>398</v>
      </c>
      <c r="H93" s="8" t="s">
        <v>399</v>
      </c>
      <c r="I93" s="33" t="str">
        <f t="shared" ca="1" si="40"/>
        <v>Delinquent</v>
      </c>
      <c r="L93" t="s">
        <v>381</v>
      </c>
      <c r="M93" s="8" t="s">
        <v>153</v>
      </c>
      <c r="O93" s="11">
        <v>41478</v>
      </c>
      <c r="P93" s="34">
        <f t="shared" ca="1" si="41"/>
        <v>177</v>
      </c>
      <c r="Q93" s="11"/>
      <c r="R93" s="11">
        <f t="shared" si="42"/>
        <v>41492</v>
      </c>
      <c r="S93" s="11"/>
      <c r="T93" s="11">
        <f t="shared" si="43"/>
        <v>41499</v>
      </c>
      <c r="U93" s="11"/>
      <c r="V93" s="11">
        <f t="shared" si="44"/>
        <v>41506</v>
      </c>
      <c r="W93" s="11"/>
      <c r="X93" s="11"/>
      <c r="Y93" s="11"/>
      <c r="Z93" s="35"/>
      <c r="AJ93"/>
      <c r="AO93" s="27" t="s">
        <v>390</v>
      </c>
    </row>
    <row r="94" spans="1:42" hidden="1" x14ac:dyDescent="0.25">
      <c r="A94" s="1" t="s">
        <v>39</v>
      </c>
      <c r="B94" s="1" t="s">
        <v>39</v>
      </c>
      <c r="C94" s="1" t="s">
        <v>39</v>
      </c>
      <c r="E94" s="1" t="s">
        <v>49</v>
      </c>
      <c r="F94" s="13"/>
      <c r="G94" s="7" t="s">
        <v>400</v>
      </c>
      <c r="H94" s="8" t="s">
        <v>401</v>
      </c>
      <c r="L94" t="s">
        <v>381</v>
      </c>
      <c r="M94" s="8" t="s">
        <v>153</v>
      </c>
      <c r="O94" s="11">
        <v>41478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B94"/>
      <c r="AI94"/>
      <c r="AJ94"/>
      <c r="AO94" s="27" t="s">
        <v>402</v>
      </c>
    </row>
    <row r="95" spans="1:42" ht="30" hidden="1" x14ac:dyDescent="0.25">
      <c r="A95" s="1" t="s">
        <v>39</v>
      </c>
      <c r="B95" s="1" t="s">
        <v>49</v>
      </c>
      <c r="E95" s="1" t="s">
        <v>39</v>
      </c>
      <c r="F95" s="45"/>
      <c r="G95" s="7" t="s">
        <v>403</v>
      </c>
      <c r="H95" s="8" t="s">
        <v>404</v>
      </c>
      <c r="I95" s="33" t="str">
        <f ca="1">IF(O95=0, "REMOVE",IF(OR(Y95&gt;0,AA95&gt;0), "Compliant", IF(P95&lt;15, "Pending Receipt", "Delinquent")))</f>
        <v>Delinquent</v>
      </c>
      <c r="L95" t="s">
        <v>381</v>
      </c>
      <c r="M95" s="8" t="s">
        <v>153</v>
      </c>
      <c r="O95" s="11">
        <v>41478</v>
      </c>
      <c r="P95" s="34">
        <f ca="1">TODAY()-O95</f>
        <v>177</v>
      </c>
      <c r="Q95" s="11"/>
      <c r="R95" s="11">
        <f>O95+14</f>
        <v>41492</v>
      </c>
      <c r="S95" s="11"/>
      <c r="T95" s="11">
        <f>O95+21</f>
        <v>41499</v>
      </c>
      <c r="U95" s="11"/>
      <c r="V95" s="11">
        <f>O95+28</f>
        <v>41506</v>
      </c>
      <c r="W95" s="11"/>
      <c r="X95" s="11"/>
      <c r="Y95" s="11"/>
      <c r="Z95" s="35"/>
      <c r="AJ95"/>
    </row>
    <row r="96" spans="1:42" ht="30" hidden="1" x14ac:dyDescent="0.25">
      <c r="A96" s="1" t="s">
        <v>39</v>
      </c>
      <c r="B96" s="1" t="s">
        <v>39</v>
      </c>
      <c r="E96" s="1" t="s">
        <v>49</v>
      </c>
      <c r="F96" s="26"/>
      <c r="G96" s="7" t="s">
        <v>405</v>
      </c>
      <c r="H96" s="8" t="s">
        <v>406</v>
      </c>
      <c r="L96" t="s">
        <v>381</v>
      </c>
      <c r="M96" s="8" t="s">
        <v>153</v>
      </c>
      <c r="O96" s="11">
        <v>41478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B96"/>
      <c r="AI96"/>
      <c r="AJ96"/>
      <c r="AO96" s="27" t="s">
        <v>402</v>
      </c>
    </row>
    <row r="97" spans="1:41" ht="30" hidden="1" x14ac:dyDescent="0.25">
      <c r="A97" s="1" t="s">
        <v>39</v>
      </c>
      <c r="B97" s="1" t="s">
        <v>39</v>
      </c>
      <c r="E97" s="1" t="s">
        <v>39</v>
      </c>
      <c r="F97" s="63"/>
      <c r="G97" s="7" t="s">
        <v>407</v>
      </c>
      <c r="H97" s="8" t="s">
        <v>408</v>
      </c>
      <c r="I97" s="33" t="str">
        <f t="shared" ref="I97:I110" ca="1" si="45">IF(O97=0, "REMOVE",IF(OR(Y97&gt;0,AA97&gt;0), "Compliant", IF(P97&lt;15, "Pending Receipt", "Delinquent")))</f>
        <v>Delinquent</v>
      </c>
      <c r="L97" t="s">
        <v>381</v>
      </c>
      <c r="M97" s="8" t="s">
        <v>153</v>
      </c>
      <c r="O97" s="11">
        <v>41478</v>
      </c>
      <c r="P97" s="34">
        <f t="shared" ref="P97:P110" ca="1" si="46">TODAY()-O97</f>
        <v>177</v>
      </c>
      <c r="Q97" s="11"/>
      <c r="R97" s="11">
        <f t="shared" ref="R97:R110" si="47">O97+14</f>
        <v>41492</v>
      </c>
      <c r="S97" s="11"/>
      <c r="T97" s="11">
        <f t="shared" ref="T97:T110" si="48">O97+21</f>
        <v>41499</v>
      </c>
      <c r="U97" s="11"/>
      <c r="V97" s="11">
        <f t="shared" ref="V97:V110" si="49">O97+28</f>
        <v>41506</v>
      </c>
      <c r="W97" s="11"/>
      <c r="X97" s="11"/>
      <c r="Y97" s="11"/>
      <c r="Z97" s="35"/>
      <c r="AJ97"/>
      <c r="AO97" s="8" t="s">
        <v>397</v>
      </c>
    </row>
    <row r="98" spans="1:41" ht="30" hidden="1" x14ac:dyDescent="0.25">
      <c r="A98" s="1" t="s">
        <v>39</v>
      </c>
      <c r="B98" s="1" t="s">
        <v>39</v>
      </c>
      <c r="E98" s="1" t="s">
        <v>39</v>
      </c>
      <c r="F98" s="71"/>
      <c r="G98" s="7" t="s">
        <v>409</v>
      </c>
      <c r="H98" s="8" t="s">
        <v>410</v>
      </c>
      <c r="I98" s="33" t="str">
        <f t="shared" ca="1" si="45"/>
        <v>Delinquent</v>
      </c>
      <c r="L98" t="s">
        <v>381</v>
      </c>
      <c r="M98" s="8" t="s">
        <v>153</v>
      </c>
      <c r="O98" s="11">
        <v>41478</v>
      </c>
      <c r="P98" s="34">
        <f t="shared" ca="1" si="46"/>
        <v>177</v>
      </c>
      <c r="Q98" s="11"/>
      <c r="R98" s="11">
        <f t="shared" si="47"/>
        <v>41492</v>
      </c>
      <c r="S98" s="11"/>
      <c r="T98" s="11">
        <f t="shared" si="48"/>
        <v>41499</v>
      </c>
      <c r="U98" s="11"/>
      <c r="V98" s="11">
        <f t="shared" si="49"/>
        <v>41506</v>
      </c>
      <c r="W98" s="11"/>
      <c r="X98" s="11"/>
      <c r="Y98" s="11"/>
      <c r="Z98" s="35"/>
      <c r="AJ98"/>
      <c r="AO98" s="8" t="s">
        <v>397</v>
      </c>
    </row>
    <row r="99" spans="1:41" hidden="1" x14ac:dyDescent="0.25">
      <c r="A99" s="1" t="s">
        <v>39</v>
      </c>
      <c r="B99" s="1" t="s">
        <v>39</v>
      </c>
      <c r="E99" s="1" t="s">
        <v>39</v>
      </c>
      <c r="F99" s="63"/>
      <c r="G99" s="7" t="s">
        <v>411</v>
      </c>
      <c r="H99" s="8" t="s">
        <v>412</v>
      </c>
      <c r="I99" s="33" t="str">
        <f t="shared" ca="1" si="45"/>
        <v>Delinquent</v>
      </c>
      <c r="L99" t="s">
        <v>381</v>
      </c>
      <c r="M99" s="8" t="s">
        <v>153</v>
      </c>
      <c r="O99" s="11">
        <v>41478</v>
      </c>
      <c r="P99" s="34">
        <f t="shared" ca="1" si="46"/>
        <v>177</v>
      </c>
      <c r="Q99" s="11"/>
      <c r="R99" s="11">
        <f t="shared" si="47"/>
        <v>41492</v>
      </c>
      <c r="S99" s="11"/>
      <c r="T99" s="11">
        <f t="shared" si="48"/>
        <v>41499</v>
      </c>
      <c r="U99" s="11"/>
      <c r="V99" s="11">
        <f t="shared" si="49"/>
        <v>41506</v>
      </c>
      <c r="W99" s="11"/>
      <c r="X99" s="11"/>
      <c r="Y99" s="11"/>
      <c r="Z99" s="35"/>
      <c r="AJ99"/>
      <c r="AO99" s="8" t="s">
        <v>397</v>
      </c>
    </row>
    <row r="100" spans="1:41" ht="30" hidden="1" x14ac:dyDescent="0.25">
      <c r="A100" s="1" t="s">
        <v>39</v>
      </c>
      <c r="B100" s="1" t="s">
        <v>39</v>
      </c>
      <c r="E100" s="1" t="s">
        <v>39</v>
      </c>
      <c r="F100" s="63"/>
      <c r="G100" s="7" t="s">
        <v>413</v>
      </c>
      <c r="H100" s="8" t="s">
        <v>414</v>
      </c>
      <c r="I100" s="33" t="str">
        <f t="shared" ca="1" si="45"/>
        <v>Delinquent</v>
      </c>
      <c r="L100" t="s">
        <v>381</v>
      </c>
      <c r="M100" s="8" t="s">
        <v>153</v>
      </c>
      <c r="O100" s="11">
        <v>41478</v>
      </c>
      <c r="P100" s="34">
        <f t="shared" ca="1" si="46"/>
        <v>177</v>
      </c>
      <c r="Q100" s="11"/>
      <c r="R100" s="11">
        <f t="shared" si="47"/>
        <v>41492</v>
      </c>
      <c r="S100" s="11"/>
      <c r="T100" s="11">
        <f t="shared" si="48"/>
        <v>41499</v>
      </c>
      <c r="U100" s="11"/>
      <c r="V100" s="11">
        <f t="shared" si="49"/>
        <v>41506</v>
      </c>
      <c r="W100" s="11"/>
      <c r="X100" s="11"/>
      <c r="Y100" s="11"/>
      <c r="Z100" s="35"/>
      <c r="AJ100"/>
    </row>
    <row r="101" spans="1:41" ht="30" hidden="1" x14ac:dyDescent="0.25">
      <c r="A101" s="1" t="s">
        <v>39</v>
      </c>
      <c r="B101" s="1" t="s">
        <v>39</v>
      </c>
      <c r="E101" s="1" t="s">
        <v>39</v>
      </c>
      <c r="F101" s="63"/>
      <c r="G101" s="7" t="s">
        <v>415</v>
      </c>
      <c r="H101" s="8" t="s">
        <v>416</v>
      </c>
      <c r="I101" s="33" t="str">
        <f t="shared" ca="1" si="45"/>
        <v>Delinquent</v>
      </c>
      <c r="L101" t="s">
        <v>381</v>
      </c>
      <c r="M101" s="8" t="s">
        <v>153</v>
      </c>
      <c r="O101" s="11">
        <v>41478</v>
      </c>
      <c r="P101" s="34">
        <f t="shared" ca="1" si="46"/>
        <v>177</v>
      </c>
      <c r="Q101" s="11"/>
      <c r="R101" s="11">
        <f t="shared" si="47"/>
        <v>41492</v>
      </c>
      <c r="S101" s="11"/>
      <c r="T101" s="11">
        <f t="shared" si="48"/>
        <v>41499</v>
      </c>
      <c r="U101" s="11"/>
      <c r="V101" s="11">
        <f t="shared" si="49"/>
        <v>41506</v>
      </c>
      <c r="W101" s="11"/>
      <c r="X101" s="11"/>
      <c r="Y101" s="11"/>
      <c r="Z101" s="35"/>
      <c r="AJ101"/>
    </row>
    <row r="102" spans="1:41" hidden="1" x14ac:dyDescent="0.25">
      <c r="A102" s="1" t="s">
        <v>39</v>
      </c>
      <c r="B102" s="1" t="s">
        <v>39</v>
      </c>
      <c r="E102" s="1" t="s">
        <v>39</v>
      </c>
      <c r="F102" s="63"/>
      <c r="G102" s="7" t="s">
        <v>417</v>
      </c>
      <c r="H102" s="8" t="s">
        <v>418</v>
      </c>
      <c r="I102" s="33" t="str">
        <f t="shared" ca="1" si="45"/>
        <v>Delinquent</v>
      </c>
      <c r="L102" t="s">
        <v>381</v>
      </c>
      <c r="M102" s="8" t="s">
        <v>153</v>
      </c>
      <c r="O102" s="11">
        <v>41478</v>
      </c>
      <c r="P102" s="34">
        <f t="shared" ca="1" si="46"/>
        <v>177</v>
      </c>
      <c r="Q102" s="11"/>
      <c r="R102" s="11">
        <f t="shared" si="47"/>
        <v>41492</v>
      </c>
      <c r="S102" s="11"/>
      <c r="T102" s="11">
        <f t="shared" si="48"/>
        <v>41499</v>
      </c>
      <c r="U102" s="11"/>
      <c r="V102" s="11">
        <f t="shared" si="49"/>
        <v>41506</v>
      </c>
      <c r="W102" s="11"/>
      <c r="X102" s="11"/>
      <c r="Y102" s="11"/>
      <c r="Z102" s="35"/>
      <c r="AJ102"/>
    </row>
    <row r="103" spans="1:41" hidden="1" x14ac:dyDescent="0.25">
      <c r="A103" s="1" t="s">
        <v>39</v>
      </c>
      <c r="B103" s="1" t="s">
        <v>39</v>
      </c>
      <c r="E103" s="1" t="s">
        <v>39</v>
      </c>
      <c r="F103" s="63"/>
      <c r="G103" s="7" t="s">
        <v>419</v>
      </c>
      <c r="H103" s="8" t="s">
        <v>420</v>
      </c>
      <c r="I103" s="33" t="str">
        <f t="shared" ca="1" si="45"/>
        <v>Delinquent</v>
      </c>
      <c r="L103" t="s">
        <v>381</v>
      </c>
      <c r="M103" s="8" t="s">
        <v>153</v>
      </c>
      <c r="O103" s="11">
        <v>41478</v>
      </c>
      <c r="P103" s="34">
        <f t="shared" ca="1" si="46"/>
        <v>177</v>
      </c>
      <c r="Q103" s="11"/>
      <c r="R103" s="11">
        <f t="shared" si="47"/>
        <v>41492</v>
      </c>
      <c r="S103" s="11"/>
      <c r="T103" s="11">
        <f t="shared" si="48"/>
        <v>41499</v>
      </c>
      <c r="U103" s="11"/>
      <c r="V103" s="11">
        <f t="shared" si="49"/>
        <v>41506</v>
      </c>
      <c r="W103" s="11"/>
      <c r="X103" s="11"/>
      <c r="Y103" s="11"/>
      <c r="Z103" s="35"/>
      <c r="AJ103"/>
      <c r="AO103" s="8" t="s">
        <v>421</v>
      </c>
    </row>
    <row r="104" spans="1:41" hidden="1" x14ac:dyDescent="0.25">
      <c r="A104" s="1" t="s">
        <v>39</v>
      </c>
      <c r="B104" s="1" t="s">
        <v>39</v>
      </c>
      <c r="E104" s="1" t="s">
        <v>39</v>
      </c>
      <c r="F104" s="63"/>
      <c r="G104" s="7" t="s">
        <v>422</v>
      </c>
      <c r="H104" s="8" t="s">
        <v>423</v>
      </c>
      <c r="I104" s="33" t="str">
        <f t="shared" ca="1" si="45"/>
        <v>Delinquent</v>
      </c>
      <c r="L104" t="s">
        <v>381</v>
      </c>
      <c r="M104" s="8" t="s">
        <v>153</v>
      </c>
      <c r="O104" s="11">
        <v>41478</v>
      </c>
      <c r="P104" s="34">
        <f t="shared" ca="1" si="46"/>
        <v>177</v>
      </c>
      <c r="Q104" s="11"/>
      <c r="R104" s="11">
        <f t="shared" si="47"/>
        <v>41492</v>
      </c>
      <c r="S104" s="11"/>
      <c r="T104" s="11">
        <f t="shared" si="48"/>
        <v>41499</v>
      </c>
      <c r="U104" s="11"/>
      <c r="V104" s="11">
        <f t="shared" si="49"/>
        <v>41506</v>
      </c>
      <c r="W104" s="11"/>
      <c r="X104" s="11"/>
      <c r="Y104" s="11"/>
      <c r="Z104" s="35"/>
      <c r="AJ104"/>
      <c r="AO104" s="8" t="s">
        <v>421</v>
      </c>
    </row>
    <row r="105" spans="1:41" hidden="1" x14ac:dyDescent="0.25">
      <c r="A105" s="1" t="s">
        <v>39</v>
      </c>
      <c r="B105" s="1" t="s">
        <v>39</v>
      </c>
      <c r="E105" s="1" t="s">
        <v>39</v>
      </c>
      <c r="F105" s="63"/>
      <c r="G105" s="7" t="s">
        <v>424</v>
      </c>
      <c r="H105" s="8" t="s">
        <v>425</v>
      </c>
      <c r="I105" s="33" t="str">
        <f t="shared" ca="1" si="45"/>
        <v>Delinquent</v>
      </c>
      <c r="L105" t="s">
        <v>381</v>
      </c>
      <c r="M105" s="8" t="s">
        <v>153</v>
      </c>
      <c r="O105" s="11">
        <v>41478</v>
      </c>
      <c r="P105" s="34">
        <f t="shared" ca="1" si="46"/>
        <v>177</v>
      </c>
      <c r="Q105" s="11"/>
      <c r="R105" s="11">
        <f t="shared" si="47"/>
        <v>41492</v>
      </c>
      <c r="S105" s="11"/>
      <c r="T105" s="11">
        <f t="shared" si="48"/>
        <v>41499</v>
      </c>
      <c r="U105" s="11"/>
      <c r="V105" s="11">
        <f t="shared" si="49"/>
        <v>41506</v>
      </c>
      <c r="W105" s="11"/>
      <c r="X105" s="11"/>
      <c r="Y105" s="11"/>
      <c r="Z105" s="35"/>
      <c r="AJ105"/>
    </row>
    <row r="106" spans="1:41" hidden="1" x14ac:dyDescent="0.25">
      <c r="A106" s="1" t="s">
        <v>39</v>
      </c>
      <c r="B106" s="1" t="s">
        <v>39</v>
      </c>
      <c r="E106" s="1" t="s">
        <v>39</v>
      </c>
      <c r="F106" s="63"/>
      <c r="G106" s="7" t="s">
        <v>426</v>
      </c>
      <c r="H106" s="8" t="s">
        <v>427</v>
      </c>
      <c r="I106" s="33" t="str">
        <f t="shared" ca="1" si="45"/>
        <v>Delinquent</v>
      </c>
      <c r="L106" t="s">
        <v>381</v>
      </c>
      <c r="M106" s="8" t="s">
        <v>153</v>
      </c>
      <c r="O106" s="11">
        <v>41478</v>
      </c>
      <c r="P106" s="34">
        <f t="shared" ca="1" si="46"/>
        <v>177</v>
      </c>
      <c r="Q106" s="11"/>
      <c r="R106" s="11">
        <f t="shared" si="47"/>
        <v>41492</v>
      </c>
      <c r="S106" s="11"/>
      <c r="T106" s="11">
        <f t="shared" si="48"/>
        <v>41499</v>
      </c>
      <c r="U106" s="11"/>
      <c r="V106" s="11">
        <f t="shared" si="49"/>
        <v>41506</v>
      </c>
      <c r="W106" s="11"/>
      <c r="X106" s="11"/>
      <c r="Y106" s="11"/>
      <c r="Z106" s="35"/>
      <c r="AJ106"/>
      <c r="AO106" s="8" t="s">
        <v>421</v>
      </c>
    </row>
    <row r="107" spans="1:41" hidden="1" x14ac:dyDescent="0.25">
      <c r="A107" s="1" t="s">
        <v>39</v>
      </c>
      <c r="B107" s="1" t="s">
        <v>39</v>
      </c>
      <c r="E107" s="1" t="s">
        <v>39</v>
      </c>
      <c r="F107" s="63"/>
      <c r="G107" s="7" t="s">
        <v>428</v>
      </c>
      <c r="H107" s="8" t="s">
        <v>429</v>
      </c>
      <c r="I107" s="33" t="str">
        <f t="shared" ca="1" si="45"/>
        <v>Delinquent</v>
      </c>
      <c r="L107" t="s">
        <v>381</v>
      </c>
      <c r="M107" s="8" t="s">
        <v>153</v>
      </c>
      <c r="O107" s="11">
        <v>41478</v>
      </c>
      <c r="P107" s="34">
        <f t="shared" ca="1" si="46"/>
        <v>177</v>
      </c>
      <c r="Q107" s="11"/>
      <c r="R107" s="11">
        <f t="shared" si="47"/>
        <v>41492</v>
      </c>
      <c r="S107" s="11"/>
      <c r="T107" s="11">
        <f t="shared" si="48"/>
        <v>41499</v>
      </c>
      <c r="U107" s="11"/>
      <c r="V107" s="11">
        <f t="shared" si="49"/>
        <v>41506</v>
      </c>
      <c r="W107" s="11"/>
      <c r="X107" s="11"/>
      <c r="Y107" s="11"/>
      <c r="Z107" s="35"/>
      <c r="AJ107"/>
      <c r="AO107" s="8" t="s">
        <v>421</v>
      </c>
    </row>
    <row r="108" spans="1:41" ht="30" hidden="1" x14ac:dyDescent="0.25">
      <c r="A108" s="1" t="s">
        <v>39</v>
      </c>
      <c r="E108" s="1" t="s">
        <v>39</v>
      </c>
      <c r="F108" s="45"/>
      <c r="G108" s="28" t="s">
        <v>430</v>
      </c>
      <c r="H108" s="8" t="s">
        <v>431</v>
      </c>
      <c r="I108" s="33" t="str">
        <f t="shared" ca="1" si="45"/>
        <v>Delinquent</v>
      </c>
      <c r="L108" t="s">
        <v>381</v>
      </c>
      <c r="M108" s="8" t="s">
        <v>153</v>
      </c>
      <c r="O108" s="11">
        <v>41478</v>
      </c>
      <c r="P108" s="34">
        <f t="shared" ca="1" si="46"/>
        <v>177</v>
      </c>
      <c r="Q108" s="11"/>
      <c r="R108" s="11">
        <f t="shared" si="47"/>
        <v>41492</v>
      </c>
      <c r="S108" s="11"/>
      <c r="T108" s="11">
        <f t="shared" si="48"/>
        <v>41499</v>
      </c>
      <c r="U108" s="11"/>
      <c r="V108" s="11">
        <f t="shared" si="49"/>
        <v>41506</v>
      </c>
      <c r="W108" s="11"/>
      <c r="X108" s="11"/>
      <c r="Y108" s="11"/>
      <c r="Z108" s="35"/>
      <c r="AJ108"/>
      <c r="AO108" s="8" t="s">
        <v>421</v>
      </c>
    </row>
    <row r="109" spans="1:41" hidden="1" x14ac:dyDescent="0.25">
      <c r="A109" s="1" t="s">
        <v>39</v>
      </c>
      <c r="B109" s="1" t="s">
        <v>39</v>
      </c>
      <c r="C109" s="1" t="s">
        <v>39</v>
      </c>
      <c r="E109" s="1" t="s">
        <v>39</v>
      </c>
      <c r="F109" s="41"/>
      <c r="G109" s="28" t="s">
        <v>432</v>
      </c>
      <c r="H109" s="8" t="s">
        <v>433</v>
      </c>
      <c r="I109" s="33" t="str">
        <f t="shared" ca="1" si="45"/>
        <v>Delinquent</v>
      </c>
      <c r="L109" t="s">
        <v>104</v>
      </c>
      <c r="M109" s="8" t="s">
        <v>105</v>
      </c>
      <c r="O109" s="11">
        <v>41478</v>
      </c>
      <c r="P109" s="34">
        <f t="shared" ca="1" si="46"/>
        <v>177</v>
      </c>
      <c r="Q109" s="11"/>
      <c r="R109" s="11">
        <f t="shared" si="47"/>
        <v>41492</v>
      </c>
      <c r="S109" s="11"/>
      <c r="T109" s="11">
        <f t="shared" si="48"/>
        <v>41499</v>
      </c>
      <c r="U109" s="11"/>
      <c r="V109" s="11">
        <f t="shared" si="49"/>
        <v>41506</v>
      </c>
      <c r="W109" s="11"/>
      <c r="X109" s="11"/>
      <c r="Y109" s="11"/>
      <c r="Z109" s="35"/>
      <c r="AJ109"/>
      <c r="AO109" s="8" t="s">
        <v>43</v>
      </c>
    </row>
    <row r="110" spans="1:41" hidden="1" x14ac:dyDescent="0.25">
      <c r="A110" s="1" t="s">
        <v>39</v>
      </c>
      <c r="B110" s="1" t="s">
        <v>49</v>
      </c>
      <c r="E110" s="1" t="s">
        <v>39</v>
      </c>
      <c r="F110" s="63"/>
      <c r="G110" s="7" t="s">
        <v>434</v>
      </c>
      <c r="H110" s="8" t="s">
        <v>435</v>
      </c>
      <c r="I110" s="33" t="str">
        <f t="shared" ca="1" si="45"/>
        <v>Delinquent</v>
      </c>
      <c r="L110" t="s">
        <v>436</v>
      </c>
      <c r="M110" s="8" t="s">
        <v>437</v>
      </c>
      <c r="O110" s="11">
        <v>41499</v>
      </c>
      <c r="P110" s="34">
        <f t="shared" ca="1" si="46"/>
        <v>156</v>
      </c>
      <c r="Q110" s="11"/>
      <c r="R110" s="11">
        <f t="shared" si="47"/>
        <v>41513</v>
      </c>
      <c r="S110" s="11"/>
      <c r="T110" s="11">
        <f t="shared" si="48"/>
        <v>41520</v>
      </c>
      <c r="U110" s="11"/>
      <c r="V110" s="11">
        <f t="shared" si="49"/>
        <v>41527</v>
      </c>
      <c r="W110" s="11"/>
      <c r="X110" s="11"/>
      <c r="AJ110"/>
    </row>
    <row r="111" spans="1:41" ht="44.25" hidden="1" customHeight="1" x14ac:dyDescent="0.25">
      <c r="A111" s="1" t="s">
        <v>39</v>
      </c>
      <c r="B111" s="1" t="s">
        <v>49</v>
      </c>
      <c r="E111" s="1" t="s">
        <v>49</v>
      </c>
      <c r="F111" s="37"/>
      <c r="G111" s="40"/>
      <c r="H111" s="8" t="s">
        <v>438</v>
      </c>
      <c r="M111" s="8" t="s">
        <v>439</v>
      </c>
      <c r="O111" s="11">
        <v>41499</v>
      </c>
      <c r="P111" s="11"/>
      <c r="Q111" s="11"/>
      <c r="R111" s="11"/>
      <c r="S111" s="11"/>
      <c r="T111" s="11"/>
      <c r="U111" s="11"/>
      <c r="V111" s="11"/>
      <c r="W111" s="11"/>
      <c r="X111" s="11"/>
      <c r="Z111"/>
      <c r="AB111"/>
      <c r="AI111"/>
      <c r="AJ111"/>
      <c r="AO111" s="27" t="s">
        <v>440</v>
      </c>
    </row>
    <row r="112" spans="1:41" ht="42.75" hidden="1" customHeight="1" x14ac:dyDescent="0.25">
      <c r="A112" s="1" t="s">
        <v>39</v>
      </c>
      <c r="B112" s="1" t="s">
        <v>49</v>
      </c>
      <c r="E112" s="1" t="s">
        <v>49</v>
      </c>
      <c r="F112" s="37"/>
      <c r="G112" s="40"/>
      <c r="H112" s="8" t="s">
        <v>441</v>
      </c>
      <c r="M112" s="8" t="s">
        <v>439</v>
      </c>
      <c r="O112" s="11">
        <v>41499</v>
      </c>
      <c r="P112" s="11"/>
      <c r="Q112" s="11"/>
      <c r="R112" s="11"/>
      <c r="S112" s="11"/>
      <c r="T112" s="11"/>
      <c r="U112" s="11"/>
      <c r="V112" s="11"/>
      <c r="W112" s="11"/>
      <c r="X112" s="11"/>
      <c r="Z112"/>
      <c r="AB112"/>
      <c r="AI112"/>
      <c r="AJ112"/>
      <c r="AO112" s="27" t="s">
        <v>440</v>
      </c>
    </row>
    <row r="113" spans="1:42" ht="30" hidden="1" x14ac:dyDescent="0.25">
      <c r="A113" s="1" t="s">
        <v>39</v>
      </c>
      <c r="B113" s="1" t="s">
        <v>49</v>
      </c>
      <c r="E113" s="1" t="s">
        <v>39</v>
      </c>
      <c r="F113" s="63"/>
      <c r="G113" s="7" t="s">
        <v>442</v>
      </c>
      <c r="H113" s="8" t="s">
        <v>443</v>
      </c>
      <c r="I113" s="33" t="str">
        <f ca="1">IF(O113=0, "REMOVE",IF(OR(Y113&gt;0,AA113&gt;0), "Compliant", IF(P113&lt;15, "Pending Receipt", "Delinquent")))</f>
        <v>Delinquent</v>
      </c>
      <c r="L113" t="s">
        <v>436</v>
      </c>
      <c r="M113" s="8" t="s">
        <v>439</v>
      </c>
      <c r="O113" s="11">
        <v>41499</v>
      </c>
      <c r="P113" s="34">
        <f ca="1">TODAY()-O113</f>
        <v>156</v>
      </c>
      <c r="Q113" s="11"/>
      <c r="R113" s="11">
        <f>O113+14</f>
        <v>41513</v>
      </c>
      <c r="S113" s="11"/>
      <c r="T113" s="11">
        <f>O113+21</f>
        <v>41520</v>
      </c>
      <c r="U113" s="11"/>
      <c r="V113" s="11">
        <f>O113+28</f>
        <v>41527</v>
      </c>
      <c r="W113" s="11"/>
      <c r="X113" s="11"/>
      <c r="AJ113"/>
      <c r="AO113" s="8" t="s">
        <v>444</v>
      </c>
    </row>
    <row r="114" spans="1:42" ht="30" hidden="1" x14ac:dyDescent="0.25">
      <c r="A114" s="1" t="s">
        <v>39</v>
      </c>
      <c r="B114" s="1" t="s">
        <v>49</v>
      </c>
      <c r="E114" s="1" t="s">
        <v>49</v>
      </c>
      <c r="F114" s="37"/>
      <c r="G114" s="7" t="s">
        <v>445</v>
      </c>
      <c r="H114" s="8" t="s">
        <v>446</v>
      </c>
      <c r="M114" s="8" t="s">
        <v>437</v>
      </c>
      <c r="O114" s="11">
        <v>41499</v>
      </c>
      <c r="P114" s="11"/>
      <c r="Q114" s="11"/>
      <c r="R114" s="11"/>
      <c r="S114" s="11"/>
      <c r="T114" s="11"/>
      <c r="U114" s="11"/>
      <c r="V114" s="11"/>
      <c r="W114" s="11"/>
      <c r="X114" s="11"/>
      <c r="Z114"/>
      <c r="AB114"/>
      <c r="AI114"/>
      <c r="AJ114"/>
    </row>
    <row r="115" spans="1:42" hidden="1" x14ac:dyDescent="0.25">
      <c r="A115" s="1" t="s">
        <v>39</v>
      </c>
      <c r="B115" s="1" t="s">
        <v>39</v>
      </c>
      <c r="C115" s="1" t="s">
        <v>39</v>
      </c>
      <c r="E115" s="1" t="s">
        <v>39</v>
      </c>
      <c r="F115" s="41"/>
      <c r="G115" s="28" t="s">
        <v>447</v>
      </c>
      <c r="H115" s="8" t="s">
        <v>448</v>
      </c>
      <c r="I115" s="33" t="str">
        <f t="shared" ref="I115:I117" ca="1" si="50">IF(O115=0, "REMOVE",IF(OR(Y115&gt;0,AA115&gt;0), "Compliant", IF(P115&lt;15, "Pending Receipt", "Delinquent")))</f>
        <v>Delinquent</v>
      </c>
      <c r="L115" t="s">
        <v>377</v>
      </c>
      <c r="M115" s="8" t="s">
        <v>449</v>
      </c>
      <c r="O115" s="11">
        <v>41499</v>
      </c>
      <c r="P115" s="34">
        <f t="shared" ref="P115:P117" ca="1" si="51">TODAY()-O115</f>
        <v>156</v>
      </c>
      <c r="Q115" s="11"/>
      <c r="R115" s="11">
        <f t="shared" ref="R115:R117" si="52">O115+14</f>
        <v>41513</v>
      </c>
      <c r="S115" s="11"/>
      <c r="T115" s="11">
        <f t="shared" ref="T115:T117" si="53">O115+21</f>
        <v>41520</v>
      </c>
      <c r="U115" s="11"/>
      <c r="V115" s="11">
        <f t="shared" ref="V115:V117" si="54">O115+28</f>
        <v>41527</v>
      </c>
      <c r="W115" s="11"/>
      <c r="X115" s="11"/>
      <c r="AJ115"/>
      <c r="AO115" s="8" t="s">
        <v>43</v>
      </c>
    </row>
    <row r="116" spans="1:42" ht="30" hidden="1" x14ac:dyDescent="0.25">
      <c r="A116" s="1" t="s">
        <v>39</v>
      </c>
      <c r="B116" s="1" t="s">
        <v>39</v>
      </c>
      <c r="C116" s="1" t="s">
        <v>39</v>
      </c>
      <c r="E116" s="1" t="s">
        <v>39</v>
      </c>
      <c r="F116" s="45"/>
      <c r="G116" s="28" t="s">
        <v>450</v>
      </c>
      <c r="H116" s="8" t="s">
        <v>451</v>
      </c>
      <c r="I116" s="33" t="str">
        <f t="shared" ca="1" si="50"/>
        <v>Delinquent</v>
      </c>
      <c r="L116" t="s">
        <v>452</v>
      </c>
      <c r="M116" s="8" t="s">
        <v>453</v>
      </c>
      <c r="O116" s="11">
        <v>41499</v>
      </c>
      <c r="P116" s="34">
        <f t="shared" ca="1" si="51"/>
        <v>156</v>
      </c>
      <c r="Q116" s="11"/>
      <c r="R116" s="11">
        <f t="shared" si="52"/>
        <v>41513</v>
      </c>
      <c r="S116" s="11"/>
      <c r="T116" s="11">
        <f t="shared" si="53"/>
        <v>41520</v>
      </c>
      <c r="U116" s="11"/>
      <c r="V116" s="11">
        <f t="shared" si="54"/>
        <v>41527</v>
      </c>
      <c r="W116" s="11"/>
      <c r="X116" s="11"/>
      <c r="AJ116"/>
      <c r="AO116" s="8" t="s">
        <v>43</v>
      </c>
    </row>
    <row r="117" spans="1:42" ht="60" hidden="1" x14ac:dyDescent="0.25">
      <c r="A117" s="1" t="s">
        <v>39</v>
      </c>
      <c r="B117" s="1" t="s">
        <v>49</v>
      </c>
      <c r="E117" s="1" t="s">
        <v>39</v>
      </c>
      <c r="F117" s="41" t="s">
        <v>39</v>
      </c>
      <c r="G117" s="28" t="s">
        <v>454</v>
      </c>
      <c r="H117" s="8" t="s">
        <v>455</v>
      </c>
      <c r="I117" s="33" t="str">
        <f t="shared" si="50"/>
        <v>Compliant</v>
      </c>
      <c r="J117" s="9">
        <v>1</v>
      </c>
      <c r="K117" s="10">
        <v>47</v>
      </c>
      <c r="L117" t="s">
        <v>175</v>
      </c>
      <c r="M117" s="8" t="s">
        <v>225</v>
      </c>
      <c r="N117" s="8" t="s">
        <v>240</v>
      </c>
      <c r="O117" s="11">
        <v>41499</v>
      </c>
      <c r="P117" s="34">
        <f t="shared" ca="1" si="51"/>
        <v>156</v>
      </c>
      <c r="Q117" s="11"/>
      <c r="R117" s="11">
        <f t="shared" si="52"/>
        <v>41513</v>
      </c>
      <c r="S117" s="11"/>
      <c r="T117" s="11">
        <f t="shared" si="53"/>
        <v>41520</v>
      </c>
      <c r="U117" s="11"/>
      <c r="V117" s="11">
        <f t="shared" si="54"/>
        <v>41527</v>
      </c>
      <c r="W117" s="11"/>
      <c r="X117" s="11"/>
      <c r="Y117" s="11">
        <v>41569</v>
      </c>
      <c r="Z117" s="9" t="s">
        <v>39</v>
      </c>
      <c r="AA117" s="11">
        <v>41582</v>
      </c>
      <c r="AB117" s="35" t="s">
        <v>39</v>
      </c>
      <c r="AC117" s="11" t="s">
        <v>168</v>
      </c>
      <c r="AD117" s="11"/>
      <c r="AE117" s="11"/>
      <c r="AF117" s="11"/>
      <c r="AG117" s="11"/>
      <c r="AH117" s="11" t="s">
        <v>43</v>
      </c>
      <c r="AJ117" s="11"/>
      <c r="AK117" s="11"/>
      <c r="AL117" s="11"/>
      <c r="AM117" s="42"/>
      <c r="AN117" s="42"/>
      <c r="AO117" s="8" t="s">
        <v>456</v>
      </c>
      <c r="AP117" t="s">
        <v>169</v>
      </c>
    </row>
    <row r="118" spans="1:42" ht="29.25" hidden="1" customHeight="1" x14ac:dyDescent="0.25">
      <c r="A118" s="1" t="s">
        <v>39</v>
      </c>
      <c r="B118" s="1" t="s">
        <v>49</v>
      </c>
      <c r="E118" s="1" t="s">
        <v>49</v>
      </c>
      <c r="F118" s="37"/>
      <c r="G118" s="40"/>
      <c r="H118" s="8" t="s">
        <v>457</v>
      </c>
      <c r="M118" s="8" t="s">
        <v>189</v>
      </c>
      <c r="O118" s="11">
        <v>41499</v>
      </c>
      <c r="P118" s="11"/>
      <c r="Q118" s="11"/>
      <c r="R118" s="11"/>
      <c r="S118" s="11"/>
      <c r="T118" s="11"/>
      <c r="U118" s="11"/>
      <c r="V118" s="11"/>
      <c r="W118" s="11"/>
      <c r="X118" s="11"/>
      <c r="Z118"/>
      <c r="AB118"/>
      <c r="AI118"/>
      <c r="AJ118"/>
    </row>
    <row r="119" spans="1:42" ht="30" hidden="1" x14ac:dyDescent="0.25">
      <c r="A119" s="1" t="s">
        <v>39</v>
      </c>
      <c r="E119" s="1" t="s">
        <v>49</v>
      </c>
      <c r="F119" s="37"/>
      <c r="G119" s="40"/>
      <c r="H119" s="8" t="s">
        <v>458</v>
      </c>
      <c r="M119" s="8" t="s">
        <v>189</v>
      </c>
      <c r="O119" s="11">
        <v>41499</v>
      </c>
      <c r="P119" s="11"/>
      <c r="Q119" s="11"/>
      <c r="R119" s="11"/>
      <c r="S119" s="11"/>
      <c r="T119" s="11"/>
      <c r="U119" s="11"/>
      <c r="V119" s="11"/>
      <c r="W119" s="11"/>
      <c r="X119" s="11"/>
      <c r="Z119"/>
      <c r="AB119"/>
      <c r="AI119"/>
      <c r="AJ119"/>
    </row>
    <row r="120" spans="1:42" ht="45" hidden="1" x14ac:dyDescent="0.25">
      <c r="A120" s="1" t="s">
        <v>39</v>
      </c>
      <c r="E120" s="1" t="s">
        <v>49</v>
      </c>
      <c r="F120" s="37"/>
      <c r="G120" s="40"/>
      <c r="H120" s="8" t="s">
        <v>459</v>
      </c>
      <c r="M120" s="8" t="s">
        <v>460</v>
      </c>
      <c r="O120" s="11">
        <v>41499</v>
      </c>
      <c r="P120" s="11"/>
      <c r="Q120" s="11"/>
      <c r="R120" s="11"/>
      <c r="S120" s="11"/>
      <c r="T120" s="11"/>
      <c r="U120" s="11"/>
      <c r="V120" s="11"/>
      <c r="W120" s="11"/>
      <c r="X120" s="11"/>
      <c r="Z120"/>
      <c r="AB120"/>
      <c r="AI120"/>
      <c r="AJ120"/>
    </row>
    <row r="121" spans="1:42" ht="30" hidden="1" x14ac:dyDescent="0.25">
      <c r="A121" s="1" t="s">
        <v>39</v>
      </c>
      <c r="E121" s="1" t="s">
        <v>39</v>
      </c>
      <c r="F121" s="63"/>
      <c r="G121" s="7" t="s">
        <v>461</v>
      </c>
      <c r="H121" s="8" t="s">
        <v>462</v>
      </c>
      <c r="I121" s="33" t="str">
        <f ca="1">IF(O121=0, "REMOVE",IF(OR(Y121&gt;0,AA121&gt;0), "Compliant", IF(P121&lt;15, "Pending Receipt", "Delinquent")))</f>
        <v>Delinquent</v>
      </c>
      <c r="L121" t="s">
        <v>463</v>
      </c>
      <c r="M121" s="8" t="s">
        <v>464</v>
      </c>
      <c r="O121" s="11">
        <v>41499</v>
      </c>
      <c r="P121" s="34">
        <f ca="1">TODAY()-O121</f>
        <v>156</v>
      </c>
      <c r="Q121" s="11"/>
      <c r="R121" s="11">
        <f>O121+14</f>
        <v>41513</v>
      </c>
      <c r="S121" s="11"/>
      <c r="T121" s="11">
        <f>O121+21</f>
        <v>41520</v>
      </c>
      <c r="U121" s="11"/>
      <c r="V121" s="11">
        <f>O121+28</f>
        <v>41527</v>
      </c>
      <c r="W121" s="11"/>
      <c r="X121" s="11"/>
      <c r="AJ121"/>
    </row>
    <row r="122" spans="1:42" ht="30" hidden="1" x14ac:dyDescent="0.25">
      <c r="A122" s="1" t="s">
        <v>39</v>
      </c>
      <c r="E122" s="1" t="s">
        <v>49</v>
      </c>
      <c r="F122" s="32"/>
      <c r="G122" s="7" t="s">
        <v>465</v>
      </c>
      <c r="H122" s="8" t="s">
        <v>466</v>
      </c>
      <c r="L122" t="s">
        <v>463</v>
      </c>
      <c r="M122" s="8" t="s">
        <v>467</v>
      </c>
      <c r="O122" s="11">
        <v>41499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B122"/>
      <c r="AI122"/>
      <c r="AJ122"/>
      <c r="AO122" s="8" t="s">
        <v>468</v>
      </c>
    </row>
    <row r="123" spans="1:42" ht="30" hidden="1" x14ac:dyDescent="0.25">
      <c r="A123" s="1" t="s">
        <v>39</v>
      </c>
      <c r="B123" s="1" t="s">
        <v>39</v>
      </c>
      <c r="C123" s="1" t="s">
        <v>39</v>
      </c>
      <c r="E123" s="1" t="s">
        <v>39</v>
      </c>
      <c r="F123" s="63"/>
      <c r="G123" s="7" t="s">
        <v>469</v>
      </c>
      <c r="H123" s="8" t="s">
        <v>470</v>
      </c>
      <c r="I123" s="33" t="str">
        <f t="shared" ref="I123:I127" ca="1" si="55">IF(O123=0, "REMOVE",IF(OR(Y123&gt;0,AA123&gt;0), "Compliant", IF(P123&lt;15, "Pending Receipt", "Delinquent")))</f>
        <v>Delinquent</v>
      </c>
      <c r="L123" t="s">
        <v>471</v>
      </c>
      <c r="M123" s="8" t="s">
        <v>467</v>
      </c>
      <c r="O123" s="11">
        <v>41499</v>
      </c>
      <c r="P123" s="34">
        <f t="shared" ref="P123:P127" ca="1" si="56">TODAY()-O123</f>
        <v>156</v>
      </c>
      <c r="Q123" s="11"/>
      <c r="R123" s="11">
        <f t="shared" ref="R123:R127" si="57">O123+14</f>
        <v>41513</v>
      </c>
      <c r="S123" s="11"/>
      <c r="T123" s="11">
        <f t="shared" ref="T123:T127" si="58">O123+21</f>
        <v>41520</v>
      </c>
      <c r="U123" s="11"/>
      <c r="V123" s="11">
        <f t="shared" ref="V123:V127" si="59">O123+28</f>
        <v>41527</v>
      </c>
      <c r="W123" s="11"/>
      <c r="X123" s="11"/>
      <c r="AJ123"/>
    </row>
    <row r="124" spans="1:42" ht="30" hidden="1" x14ac:dyDescent="0.25">
      <c r="A124" s="1" t="s">
        <v>39</v>
      </c>
      <c r="B124" s="1" t="s">
        <v>39</v>
      </c>
      <c r="E124" s="1" t="s">
        <v>39</v>
      </c>
      <c r="F124" s="63"/>
      <c r="G124" s="7" t="s">
        <v>472</v>
      </c>
      <c r="H124" s="8" t="s">
        <v>473</v>
      </c>
      <c r="I124" s="33" t="str">
        <f t="shared" ca="1" si="55"/>
        <v>Delinquent</v>
      </c>
      <c r="L124" t="s">
        <v>471</v>
      </c>
      <c r="M124" s="8" t="s">
        <v>467</v>
      </c>
      <c r="O124" s="11">
        <v>41499</v>
      </c>
      <c r="P124" s="34">
        <f t="shared" ca="1" si="56"/>
        <v>156</v>
      </c>
      <c r="Q124" s="11"/>
      <c r="R124" s="11">
        <f t="shared" si="57"/>
        <v>41513</v>
      </c>
      <c r="S124" s="11"/>
      <c r="T124" s="11">
        <f t="shared" si="58"/>
        <v>41520</v>
      </c>
      <c r="U124" s="11"/>
      <c r="V124" s="11">
        <f t="shared" si="59"/>
        <v>41527</v>
      </c>
      <c r="W124" s="11"/>
      <c r="X124" s="11"/>
      <c r="AJ124"/>
    </row>
    <row r="125" spans="1:42" ht="30" hidden="1" x14ac:dyDescent="0.25">
      <c r="A125" s="1" t="s">
        <v>39</v>
      </c>
      <c r="B125" s="1" t="s">
        <v>49</v>
      </c>
      <c r="E125" s="1" t="s">
        <v>39</v>
      </c>
      <c r="F125" s="32"/>
      <c r="G125" s="7" t="s">
        <v>474</v>
      </c>
      <c r="H125" s="8" t="s">
        <v>475</v>
      </c>
      <c r="I125" s="33" t="str">
        <f t="shared" ca="1" si="55"/>
        <v>Delinquent</v>
      </c>
      <c r="L125" t="s">
        <v>463</v>
      </c>
      <c r="M125" s="8" t="s">
        <v>476</v>
      </c>
      <c r="O125" s="11">
        <v>41499</v>
      </c>
      <c r="P125" s="34">
        <f t="shared" ca="1" si="56"/>
        <v>156</v>
      </c>
      <c r="Q125" s="11"/>
      <c r="R125" s="11">
        <f t="shared" si="57"/>
        <v>41513</v>
      </c>
      <c r="S125" s="11"/>
      <c r="T125" s="11">
        <f t="shared" si="58"/>
        <v>41520</v>
      </c>
      <c r="U125" s="11"/>
      <c r="V125" s="11">
        <f t="shared" si="59"/>
        <v>41527</v>
      </c>
      <c r="W125" s="11"/>
      <c r="X125" s="11"/>
      <c r="AJ125"/>
      <c r="AO125" s="8" t="s">
        <v>477</v>
      </c>
    </row>
    <row r="126" spans="1:42" hidden="1" x14ac:dyDescent="0.25">
      <c r="A126" s="1" t="s">
        <v>39</v>
      </c>
      <c r="B126" s="1" t="s">
        <v>39</v>
      </c>
      <c r="C126" s="1" t="s">
        <v>39</v>
      </c>
      <c r="E126" s="1" t="s">
        <v>39</v>
      </c>
      <c r="F126" s="63"/>
      <c r="G126" s="7" t="s">
        <v>478</v>
      </c>
      <c r="H126" s="8" t="s">
        <v>479</v>
      </c>
      <c r="I126" s="33" t="str">
        <f t="shared" ca="1" si="55"/>
        <v>Delinquent</v>
      </c>
      <c r="L126" t="s">
        <v>471</v>
      </c>
      <c r="M126" s="8" t="s">
        <v>467</v>
      </c>
      <c r="O126" s="11">
        <v>41499</v>
      </c>
      <c r="P126" s="34">
        <f t="shared" ca="1" si="56"/>
        <v>156</v>
      </c>
      <c r="Q126" s="11"/>
      <c r="R126" s="11">
        <f t="shared" si="57"/>
        <v>41513</v>
      </c>
      <c r="S126" s="11"/>
      <c r="T126" s="11">
        <f t="shared" si="58"/>
        <v>41520</v>
      </c>
      <c r="U126" s="11"/>
      <c r="V126" s="11">
        <f t="shared" si="59"/>
        <v>41527</v>
      </c>
      <c r="W126" s="11"/>
      <c r="X126" s="11"/>
      <c r="AJ126"/>
    </row>
    <row r="127" spans="1:42" hidden="1" x14ac:dyDescent="0.25">
      <c r="A127" s="1" t="s">
        <v>39</v>
      </c>
      <c r="B127" s="1" t="s">
        <v>39</v>
      </c>
      <c r="E127" s="1" t="s">
        <v>39</v>
      </c>
      <c r="F127" s="45"/>
      <c r="G127" s="28" t="s">
        <v>480</v>
      </c>
      <c r="H127" s="8" t="s">
        <v>481</v>
      </c>
      <c r="I127" s="33" t="str">
        <f t="shared" ca="1" si="55"/>
        <v>Delinquent</v>
      </c>
      <c r="L127" t="s">
        <v>471</v>
      </c>
      <c r="M127" s="8" t="s">
        <v>467</v>
      </c>
      <c r="O127" s="11">
        <v>41499</v>
      </c>
      <c r="P127" s="34">
        <f t="shared" ca="1" si="56"/>
        <v>156</v>
      </c>
      <c r="Q127" s="11"/>
      <c r="R127" s="11">
        <f t="shared" si="57"/>
        <v>41513</v>
      </c>
      <c r="S127" s="11"/>
      <c r="T127" s="11">
        <f t="shared" si="58"/>
        <v>41520</v>
      </c>
      <c r="U127" s="11"/>
      <c r="V127" s="11">
        <f t="shared" si="59"/>
        <v>41527</v>
      </c>
      <c r="W127" s="11"/>
      <c r="X127" s="11"/>
      <c r="AJ127"/>
      <c r="AO127" s="8" t="s">
        <v>43</v>
      </c>
    </row>
    <row r="128" spans="1:42" ht="30" hidden="1" x14ac:dyDescent="0.25">
      <c r="E128" s="1" t="s">
        <v>49</v>
      </c>
      <c r="F128" s="37"/>
      <c r="G128" s="7" t="s">
        <v>482</v>
      </c>
      <c r="H128" s="8" t="s">
        <v>483</v>
      </c>
      <c r="M128" s="8" t="s">
        <v>484</v>
      </c>
      <c r="O128" s="11">
        <v>41499</v>
      </c>
      <c r="P128" s="11"/>
      <c r="Q128" s="11"/>
      <c r="R128" s="11"/>
      <c r="S128" s="11"/>
      <c r="T128" s="11"/>
      <c r="U128" s="11"/>
      <c r="V128" s="11"/>
      <c r="W128" s="11"/>
      <c r="X128" s="11"/>
      <c r="Z128"/>
      <c r="AB128"/>
      <c r="AI128"/>
      <c r="AJ128"/>
      <c r="AO128" s="27" t="s">
        <v>485</v>
      </c>
    </row>
    <row r="129" spans="1:41" ht="30" hidden="1" x14ac:dyDescent="0.25">
      <c r="E129" s="1" t="s">
        <v>49</v>
      </c>
      <c r="F129" s="72"/>
      <c r="G129" s="40"/>
      <c r="H129" s="8" t="s">
        <v>486</v>
      </c>
      <c r="M129" s="8" t="s">
        <v>251</v>
      </c>
      <c r="O129" s="11">
        <v>41499</v>
      </c>
      <c r="P129" s="11"/>
      <c r="Q129" s="11"/>
      <c r="R129" s="11"/>
      <c r="S129" s="11"/>
      <c r="T129" s="11"/>
      <c r="U129" s="11"/>
      <c r="V129" s="11"/>
      <c r="W129" s="11"/>
      <c r="X129" s="11"/>
      <c r="Z129"/>
      <c r="AB129"/>
      <c r="AI129"/>
      <c r="AJ129"/>
    </row>
    <row r="130" spans="1:41" ht="30" hidden="1" x14ac:dyDescent="0.25">
      <c r="A130" s="1" t="s">
        <v>49</v>
      </c>
      <c r="B130" s="1" t="s">
        <v>49</v>
      </c>
      <c r="E130" s="1" t="s">
        <v>49</v>
      </c>
      <c r="F130" s="37"/>
      <c r="G130" s="19" t="s">
        <v>60</v>
      </c>
      <c r="H130" s="8" t="s">
        <v>487</v>
      </c>
      <c r="M130" s="8" t="s">
        <v>488</v>
      </c>
      <c r="O130" s="11">
        <v>41499</v>
      </c>
      <c r="P130" s="11"/>
      <c r="Q130" s="11"/>
      <c r="R130" s="11"/>
      <c r="S130" s="11"/>
      <c r="T130" s="11"/>
      <c r="U130" s="11"/>
      <c r="V130" s="11"/>
      <c r="W130" s="11"/>
      <c r="X130" s="11"/>
      <c r="Z130"/>
      <c r="AB130"/>
      <c r="AI130"/>
      <c r="AJ130"/>
    </row>
    <row r="131" spans="1:41" ht="30" hidden="1" x14ac:dyDescent="0.25">
      <c r="A131" s="1" t="s">
        <v>49</v>
      </c>
      <c r="B131" s="1" t="s">
        <v>49</v>
      </c>
      <c r="E131" s="1" t="s">
        <v>39</v>
      </c>
      <c r="F131" s="32"/>
      <c r="G131" s="7" t="s">
        <v>489</v>
      </c>
      <c r="H131" s="8" t="s">
        <v>490</v>
      </c>
      <c r="I131" s="33" t="str">
        <f t="shared" ref="I131:I133" ca="1" si="60">IF(O131=0, "REMOVE",IF(OR(Y131&gt;0,AA131&gt;0), "Compliant", IF(P131&lt;15, "Pending Receipt", "Delinquent")))</f>
        <v>Delinquent</v>
      </c>
      <c r="L131" s="8" t="s">
        <v>491</v>
      </c>
      <c r="M131" s="8" t="s">
        <v>492</v>
      </c>
      <c r="O131" s="11">
        <v>41499</v>
      </c>
      <c r="P131" s="34">
        <f t="shared" ref="P131:P133" ca="1" si="61">TODAY()-O131</f>
        <v>156</v>
      </c>
      <c r="Q131" s="11"/>
      <c r="R131" s="11">
        <f t="shared" ref="R131:R133" si="62">O131+14</f>
        <v>41513</v>
      </c>
      <c r="S131" s="11"/>
      <c r="T131" s="11">
        <f t="shared" ref="T131:T133" si="63">O131+21</f>
        <v>41520</v>
      </c>
      <c r="U131" s="11"/>
      <c r="V131" s="11">
        <f t="shared" ref="V131:V133" si="64">O131+28</f>
        <v>41527</v>
      </c>
      <c r="W131" s="11"/>
      <c r="X131" s="11"/>
      <c r="AJ131"/>
      <c r="AO131" s="8" t="s">
        <v>493</v>
      </c>
    </row>
    <row r="132" spans="1:41" ht="30" hidden="1" x14ac:dyDescent="0.25">
      <c r="A132" s="1" t="s">
        <v>49</v>
      </c>
      <c r="B132" s="1" t="s">
        <v>49</v>
      </c>
      <c r="E132" s="1" t="s">
        <v>39</v>
      </c>
      <c r="F132" s="66"/>
      <c r="G132" s="7" t="s">
        <v>494</v>
      </c>
      <c r="H132" s="8" t="s">
        <v>495</v>
      </c>
      <c r="I132" s="33" t="str">
        <f t="shared" ca="1" si="60"/>
        <v>Delinquent</v>
      </c>
      <c r="L132" s="8" t="s">
        <v>491</v>
      </c>
      <c r="M132" s="8" t="s">
        <v>492</v>
      </c>
      <c r="O132" s="11">
        <v>41499</v>
      </c>
      <c r="P132" s="34">
        <f t="shared" ca="1" si="61"/>
        <v>156</v>
      </c>
      <c r="Q132" s="11"/>
      <c r="R132" s="11">
        <f t="shared" si="62"/>
        <v>41513</v>
      </c>
      <c r="S132" s="11"/>
      <c r="T132" s="11">
        <f t="shared" si="63"/>
        <v>41520</v>
      </c>
      <c r="U132" s="11"/>
      <c r="V132" s="11">
        <f t="shared" si="64"/>
        <v>41527</v>
      </c>
      <c r="W132" s="11"/>
      <c r="X132" s="11"/>
      <c r="AJ132"/>
      <c r="AO132" s="8" t="s">
        <v>496</v>
      </c>
    </row>
    <row r="133" spans="1:41" hidden="1" x14ac:dyDescent="0.25">
      <c r="A133" s="1" t="s">
        <v>39</v>
      </c>
      <c r="E133" s="1" t="s">
        <v>39</v>
      </c>
      <c r="F133" s="32"/>
      <c r="G133" s="7" t="s">
        <v>497</v>
      </c>
      <c r="H133" s="8" t="s">
        <v>498</v>
      </c>
      <c r="I133" s="33" t="str">
        <f t="shared" ca="1" si="60"/>
        <v>Delinquent</v>
      </c>
      <c r="L133" t="s">
        <v>499</v>
      </c>
      <c r="M133" s="8" t="s">
        <v>500</v>
      </c>
      <c r="O133" s="11">
        <v>41499</v>
      </c>
      <c r="P133" s="34">
        <f t="shared" ca="1" si="61"/>
        <v>156</v>
      </c>
      <c r="Q133" s="11"/>
      <c r="R133" s="11">
        <f t="shared" si="62"/>
        <v>41513</v>
      </c>
      <c r="S133" s="11"/>
      <c r="T133" s="11">
        <f t="shared" si="63"/>
        <v>41520</v>
      </c>
      <c r="U133" s="11"/>
      <c r="V133" s="11">
        <f t="shared" si="64"/>
        <v>41527</v>
      </c>
      <c r="W133" s="11"/>
      <c r="X133" s="11"/>
      <c r="AJ133"/>
    </row>
    <row r="134" spans="1:41" ht="30" hidden="1" x14ac:dyDescent="0.25">
      <c r="A134" s="1" t="s">
        <v>39</v>
      </c>
      <c r="B134" s="1" t="s">
        <v>49</v>
      </c>
      <c r="E134" s="1" t="s">
        <v>49</v>
      </c>
      <c r="F134" s="37"/>
      <c r="G134" s="7" t="s">
        <v>501</v>
      </c>
      <c r="H134" s="8" t="s">
        <v>502</v>
      </c>
      <c r="L134" t="s">
        <v>503</v>
      </c>
      <c r="M134" s="8" t="s">
        <v>504</v>
      </c>
      <c r="O134" s="11">
        <v>41499</v>
      </c>
      <c r="P134" s="11"/>
      <c r="Q134" s="11"/>
      <c r="R134" s="11"/>
      <c r="S134" s="11"/>
      <c r="T134" s="11"/>
      <c r="U134" s="11"/>
      <c r="V134" s="11"/>
      <c r="W134" s="11"/>
      <c r="X134" s="11"/>
      <c r="Z134"/>
      <c r="AB134"/>
      <c r="AI134"/>
      <c r="AJ134"/>
    </row>
    <row r="135" spans="1:41" hidden="1" x14ac:dyDescent="0.25">
      <c r="A135" s="1" t="s">
        <v>39</v>
      </c>
      <c r="B135" s="1" t="s">
        <v>49</v>
      </c>
      <c r="E135" s="1" t="s">
        <v>39</v>
      </c>
      <c r="F135" s="32"/>
      <c r="G135" s="7" t="s">
        <v>505</v>
      </c>
      <c r="H135" s="8" t="s">
        <v>506</v>
      </c>
      <c r="I135" s="33" t="str">
        <f t="shared" ref="I135:I136" ca="1" si="65">IF(O135=0, "REMOVE",IF(OR(Y135&gt;0,AA135&gt;0), "Compliant", IF(P135&lt;15, "Pending Receipt", "Delinquent")))</f>
        <v>Delinquent</v>
      </c>
      <c r="L135" t="s">
        <v>218</v>
      </c>
      <c r="M135" s="8" t="s">
        <v>507</v>
      </c>
      <c r="O135" s="11">
        <v>41499</v>
      </c>
      <c r="P135" s="34">
        <f t="shared" ref="P135:P136" ca="1" si="66">TODAY()-O135</f>
        <v>156</v>
      </c>
      <c r="Q135" s="11"/>
      <c r="R135" s="11">
        <f t="shared" ref="R135:R136" si="67">O135+14</f>
        <v>41513</v>
      </c>
      <c r="S135" s="11"/>
      <c r="T135" s="11">
        <f t="shared" ref="T135:T136" si="68">O135+21</f>
        <v>41520</v>
      </c>
      <c r="U135" s="11"/>
      <c r="V135" s="11">
        <f t="shared" ref="V135:V136" si="69">O135+28</f>
        <v>41527</v>
      </c>
      <c r="W135" s="11"/>
      <c r="X135" s="11"/>
      <c r="AJ135"/>
      <c r="AO135" s="8" t="s">
        <v>43</v>
      </c>
    </row>
    <row r="136" spans="1:41" hidden="1" x14ac:dyDescent="0.25">
      <c r="A136" s="1" t="s">
        <v>39</v>
      </c>
      <c r="B136" s="1" t="s">
        <v>49</v>
      </c>
      <c r="E136" s="1" t="s">
        <v>39</v>
      </c>
      <c r="F136" s="32"/>
      <c r="G136" s="7" t="s">
        <v>508</v>
      </c>
      <c r="H136" s="8" t="s">
        <v>509</v>
      </c>
      <c r="I136" s="33" t="str">
        <f t="shared" si="65"/>
        <v>REMOVE</v>
      </c>
      <c r="L136" t="s">
        <v>218</v>
      </c>
      <c r="M136" s="8" t="s">
        <v>507</v>
      </c>
      <c r="O136" s="11"/>
      <c r="P136" s="34">
        <f t="shared" ca="1" si="66"/>
        <v>41655</v>
      </c>
      <c r="R136" s="11">
        <f t="shared" si="67"/>
        <v>14</v>
      </c>
      <c r="T136" s="11">
        <f t="shared" si="68"/>
        <v>21</v>
      </c>
      <c r="V136" s="11">
        <f t="shared" si="69"/>
        <v>28</v>
      </c>
      <c r="AJ136"/>
      <c r="AO136" s="8" t="s">
        <v>43</v>
      </c>
    </row>
    <row r="137" spans="1:41" ht="30" hidden="1" x14ac:dyDescent="0.25">
      <c r="A137" s="1" t="s">
        <v>39</v>
      </c>
      <c r="B137" s="1" t="s">
        <v>49</v>
      </c>
      <c r="E137" s="1" t="s">
        <v>49</v>
      </c>
      <c r="F137" s="37"/>
      <c r="G137" s="73" t="s">
        <v>510</v>
      </c>
      <c r="H137" s="8" t="s">
        <v>511</v>
      </c>
      <c r="L137" t="s">
        <v>218</v>
      </c>
      <c r="M137" s="8" t="s">
        <v>512</v>
      </c>
      <c r="Z137"/>
      <c r="AB137"/>
      <c r="AI137"/>
      <c r="AJ137"/>
      <c r="AO137" s="8" t="s">
        <v>513</v>
      </c>
    </row>
    <row r="138" spans="1:41" ht="30" hidden="1" x14ac:dyDescent="0.25">
      <c r="A138" s="1" t="s">
        <v>39</v>
      </c>
      <c r="B138" s="1" t="s">
        <v>49</v>
      </c>
      <c r="E138" s="1" t="s">
        <v>49</v>
      </c>
      <c r="F138" s="37"/>
      <c r="G138" s="73" t="s">
        <v>514</v>
      </c>
      <c r="H138" s="8" t="s">
        <v>515</v>
      </c>
      <c r="L138" t="s">
        <v>218</v>
      </c>
      <c r="M138" s="8" t="s">
        <v>512</v>
      </c>
      <c r="Z138"/>
      <c r="AB138"/>
      <c r="AI138"/>
      <c r="AJ138"/>
      <c r="AO138" s="8" t="s">
        <v>513</v>
      </c>
    </row>
    <row r="139" spans="1:41" hidden="1" x14ac:dyDescent="0.25">
      <c r="A139" s="1" t="s">
        <v>39</v>
      </c>
      <c r="B139" s="1" t="s">
        <v>49</v>
      </c>
      <c r="E139" s="1" t="s">
        <v>39</v>
      </c>
      <c r="F139" s="32"/>
      <c r="G139" s="73" t="s">
        <v>516</v>
      </c>
      <c r="H139" s="8" t="s">
        <v>517</v>
      </c>
      <c r="I139" s="33" t="str">
        <f>IF(O139=0, "REMOVE",IF(OR(Y139&gt;0,AA139&gt;0), "Compliant", IF(P139&lt;15, "Pending Receipt", "Delinquent")))</f>
        <v>REMOVE</v>
      </c>
      <c r="L139" t="s">
        <v>218</v>
      </c>
      <c r="M139" s="8" t="s">
        <v>507</v>
      </c>
      <c r="O139" s="11"/>
      <c r="P139" s="34">
        <f ca="1">TODAY()-O139</f>
        <v>41655</v>
      </c>
      <c r="R139" s="11">
        <f>O139+14</f>
        <v>14</v>
      </c>
      <c r="T139" s="11">
        <f>O139+21</f>
        <v>21</v>
      </c>
      <c r="V139" s="11">
        <f>O139+28</f>
        <v>28</v>
      </c>
      <c r="AJ139"/>
      <c r="AO139" s="8" t="s">
        <v>43</v>
      </c>
    </row>
    <row r="140" spans="1:41" hidden="1" x14ac:dyDescent="0.25">
      <c r="A140" s="1" t="s">
        <v>39</v>
      </c>
      <c r="B140" s="1" t="s">
        <v>49</v>
      </c>
      <c r="E140" s="1" t="s">
        <v>49</v>
      </c>
      <c r="F140" s="37"/>
      <c r="G140" s="7" t="s">
        <v>518</v>
      </c>
      <c r="H140" s="8" t="s">
        <v>519</v>
      </c>
      <c r="L140" t="s">
        <v>218</v>
      </c>
      <c r="M140" s="8" t="s">
        <v>512</v>
      </c>
      <c r="O140" s="11">
        <v>41499</v>
      </c>
      <c r="P140" s="11"/>
      <c r="Q140" s="11"/>
      <c r="R140" s="11"/>
      <c r="S140" s="11"/>
      <c r="T140" s="11"/>
      <c r="U140" s="11"/>
      <c r="V140" s="11"/>
      <c r="W140" s="11"/>
      <c r="X140" s="11"/>
      <c r="Z140"/>
      <c r="AB140"/>
      <c r="AI140"/>
      <c r="AJ140"/>
    </row>
    <row r="141" spans="1:41" ht="30" hidden="1" x14ac:dyDescent="0.25">
      <c r="A141" s="1" t="s">
        <v>39</v>
      </c>
      <c r="B141" s="1" t="s">
        <v>49</v>
      </c>
      <c r="E141" s="1" t="s">
        <v>49</v>
      </c>
      <c r="F141" s="37"/>
      <c r="G141" s="7" t="s">
        <v>520</v>
      </c>
      <c r="H141" s="8" t="s">
        <v>521</v>
      </c>
      <c r="L141" t="s">
        <v>218</v>
      </c>
      <c r="M141" s="8" t="s">
        <v>507</v>
      </c>
      <c r="O141" s="11">
        <v>41499</v>
      </c>
      <c r="P141" s="11"/>
      <c r="Q141" s="11"/>
      <c r="R141" s="11"/>
      <c r="S141" s="11"/>
      <c r="T141" s="11"/>
      <c r="U141" s="11"/>
      <c r="V141" s="11"/>
      <c r="W141" s="11"/>
      <c r="X141" s="11"/>
      <c r="Z141"/>
      <c r="AB141"/>
      <c r="AI141"/>
      <c r="AJ141"/>
    </row>
    <row r="142" spans="1:41" ht="30" hidden="1" x14ac:dyDescent="0.25">
      <c r="A142" s="1" t="s">
        <v>39</v>
      </c>
      <c r="B142" s="1" t="s">
        <v>49</v>
      </c>
      <c r="E142" s="1" t="s">
        <v>49</v>
      </c>
      <c r="F142" s="72"/>
      <c r="G142" s="7" t="s">
        <v>522</v>
      </c>
      <c r="H142" s="8" t="s">
        <v>523</v>
      </c>
      <c r="L142" t="s">
        <v>218</v>
      </c>
      <c r="M142" s="8" t="s">
        <v>524</v>
      </c>
      <c r="O142" s="11">
        <v>41499</v>
      </c>
      <c r="P142" s="11"/>
      <c r="Q142" s="11"/>
      <c r="R142" s="11"/>
      <c r="S142" s="11"/>
      <c r="T142" s="11"/>
      <c r="U142" s="11"/>
      <c r="V142" s="11"/>
      <c r="W142" s="11"/>
      <c r="X142" s="11"/>
      <c r="Z142"/>
      <c r="AB142"/>
      <c r="AI142"/>
      <c r="AJ142"/>
    </row>
    <row r="143" spans="1:41" ht="30" hidden="1" x14ac:dyDescent="0.25">
      <c r="A143" s="1" t="s">
        <v>39</v>
      </c>
      <c r="B143" s="1" t="s">
        <v>49</v>
      </c>
      <c r="E143" s="1" t="s">
        <v>49</v>
      </c>
      <c r="F143" s="37"/>
      <c r="G143" s="7" t="s">
        <v>525</v>
      </c>
      <c r="H143" s="8" t="s">
        <v>526</v>
      </c>
      <c r="L143" t="s">
        <v>218</v>
      </c>
      <c r="M143" s="8" t="s">
        <v>524</v>
      </c>
      <c r="O143" s="11">
        <v>41499</v>
      </c>
      <c r="P143" s="11"/>
      <c r="Q143" s="11"/>
      <c r="R143" s="11"/>
      <c r="S143" s="11"/>
      <c r="T143" s="11"/>
      <c r="U143" s="11"/>
      <c r="V143" s="11"/>
      <c r="W143" s="11"/>
      <c r="X143" s="11"/>
      <c r="Z143"/>
      <c r="AB143"/>
      <c r="AI143"/>
      <c r="AJ143"/>
    </row>
    <row r="144" spans="1:41" ht="30" hidden="1" x14ac:dyDescent="0.25">
      <c r="A144" s="1" t="s">
        <v>39</v>
      </c>
      <c r="B144" s="1" t="s">
        <v>49</v>
      </c>
      <c r="E144" s="1" t="s">
        <v>49</v>
      </c>
      <c r="F144" s="74"/>
      <c r="G144" s="7" t="s">
        <v>527</v>
      </c>
      <c r="H144" s="8" t="s">
        <v>528</v>
      </c>
      <c r="L144" t="s">
        <v>218</v>
      </c>
      <c r="M144" s="8" t="s">
        <v>524</v>
      </c>
      <c r="O144" s="11">
        <v>41499</v>
      </c>
      <c r="P144" s="11"/>
      <c r="Q144" s="11"/>
      <c r="R144" s="11"/>
      <c r="S144" s="11"/>
      <c r="T144" s="11"/>
      <c r="U144" s="11"/>
      <c r="V144" s="11"/>
      <c r="W144" s="11"/>
      <c r="X144" s="11"/>
      <c r="Z144"/>
      <c r="AB144"/>
      <c r="AI144"/>
      <c r="AJ144"/>
    </row>
    <row r="145" spans="1:41" hidden="1" x14ac:dyDescent="0.25">
      <c r="A145" s="1" t="s">
        <v>39</v>
      </c>
      <c r="B145" s="1" t="s">
        <v>49</v>
      </c>
      <c r="E145" s="1" t="s">
        <v>39</v>
      </c>
      <c r="F145" s="41"/>
      <c r="G145" s="28" t="s">
        <v>529</v>
      </c>
      <c r="H145" s="8" t="s">
        <v>530</v>
      </c>
      <c r="I145" s="33" t="str">
        <f t="shared" ref="I145:I146" ca="1" si="70">IF(O145=0, "REMOVE",IF(OR(Y145&gt;0,AA145&gt;0), "Compliant", IF(P145&lt;15, "Pending Receipt", "Delinquent")))</f>
        <v>Delinquent</v>
      </c>
      <c r="L145" t="s">
        <v>218</v>
      </c>
      <c r="M145" s="8" t="s">
        <v>531</v>
      </c>
      <c r="O145" s="11">
        <v>41499</v>
      </c>
      <c r="P145" s="34">
        <f t="shared" ref="P145:P146" ca="1" si="71">TODAY()-O145</f>
        <v>156</v>
      </c>
      <c r="Q145" s="11"/>
      <c r="R145" s="11">
        <f t="shared" ref="R145:R146" si="72">O145+14</f>
        <v>41513</v>
      </c>
      <c r="S145" s="11"/>
      <c r="T145" s="11">
        <f t="shared" ref="T145:T146" si="73">O145+21</f>
        <v>41520</v>
      </c>
      <c r="U145" s="11"/>
      <c r="V145" s="11">
        <f t="shared" ref="V145:V146" si="74">O145+28</f>
        <v>41527</v>
      </c>
      <c r="W145" s="11"/>
      <c r="X145" s="11"/>
      <c r="AJ145"/>
      <c r="AO145" s="8" t="s">
        <v>43</v>
      </c>
    </row>
    <row r="146" spans="1:41" ht="30" hidden="1" x14ac:dyDescent="0.25">
      <c r="A146" s="1" t="s">
        <v>39</v>
      </c>
      <c r="B146" s="1" t="s">
        <v>49</v>
      </c>
      <c r="E146" s="1" t="s">
        <v>39</v>
      </c>
      <c r="F146" s="71"/>
      <c r="G146" s="7" t="s">
        <v>532</v>
      </c>
      <c r="H146" s="8" t="s">
        <v>533</v>
      </c>
      <c r="I146" s="33" t="str">
        <f t="shared" ca="1" si="70"/>
        <v>Delinquent</v>
      </c>
      <c r="L146" t="s">
        <v>218</v>
      </c>
      <c r="M146" s="8" t="s">
        <v>534</v>
      </c>
      <c r="O146" s="11">
        <v>41499</v>
      </c>
      <c r="P146" s="34">
        <f t="shared" ca="1" si="71"/>
        <v>156</v>
      </c>
      <c r="Q146" s="11"/>
      <c r="R146" s="11">
        <f t="shared" si="72"/>
        <v>41513</v>
      </c>
      <c r="S146" s="11"/>
      <c r="T146" s="11">
        <f t="shared" si="73"/>
        <v>41520</v>
      </c>
      <c r="U146" s="11"/>
      <c r="V146" s="11">
        <f t="shared" si="74"/>
        <v>41527</v>
      </c>
      <c r="W146" s="11"/>
      <c r="X146" s="11"/>
      <c r="AJ146"/>
      <c r="AO146" s="8" t="s">
        <v>43</v>
      </c>
    </row>
    <row r="147" spans="1:41" ht="45" hidden="1" x14ac:dyDescent="0.25">
      <c r="A147" s="1" t="s">
        <v>39</v>
      </c>
      <c r="B147" s="1" t="s">
        <v>49</v>
      </c>
      <c r="E147" s="1" t="s">
        <v>49</v>
      </c>
      <c r="F147" s="37"/>
      <c r="G147" s="40"/>
      <c r="H147" s="8" t="s">
        <v>535</v>
      </c>
      <c r="L147" t="s">
        <v>536</v>
      </c>
      <c r="M147" s="8" t="s">
        <v>537</v>
      </c>
      <c r="O147" s="11">
        <v>41499</v>
      </c>
      <c r="P147" s="11"/>
      <c r="Q147" s="11"/>
      <c r="R147" s="11"/>
      <c r="S147" s="11"/>
      <c r="T147" s="11"/>
      <c r="U147" s="11"/>
      <c r="V147" s="11"/>
      <c r="W147" s="11"/>
      <c r="X147" s="11"/>
      <c r="Z147"/>
      <c r="AB147"/>
      <c r="AI147"/>
      <c r="AJ147"/>
    </row>
    <row r="148" spans="1:41" ht="30" hidden="1" x14ac:dyDescent="0.25">
      <c r="A148" s="1" t="s">
        <v>39</v>
      </c>
      <c r="B148" s="1" t="s">
        <v>49</v>
      </c>
      <c r="E148" s="1" t="s">
        <v>39</v>
      </c>
      <c r="F148" s="63"/>
      <c r="G148" s="7" t="s">
        <v>538</v>
      </c>
      <c r="H148" s="8" t="s">
        <v>539</v>
      </c>
      <c r="I148" s="33" t="str">
        <f t="shared" ref="I148:I149" ca="1" si="75">IF(O148=0, "REMOVE",IF(OR(Y148&gt;0,AA148&gt;0), "Compliant", IF(P148&lt;15, "Pending Receipt", "Delinquent")))</f>
        <v>Delinquent</v>
      </c>
      <c r="L148" t="s">
        <v>540</v>
      </c>
      <c r="M148" s="8" t="s">
        <v>541</v>
      </c>
      <c r="O148" s="11">
        <v>41499</v>
      </c>
      <c r="P148" s="34">
        <f t="shared" ref="P148:P149" ca="1" si="76">TODAY()-O148</f>
        <v>156</v>
      </c>
      <c r="R148" s="11">
        <f t="shared" ref="R148:R149" si="77">O148+14</f>
        <v>41513</v>
      </c>
      <c r="T148" s="11">
        <f t="shared" ref="T148:T149" si="78">O148+21</f>
        <v>41520</v>
      </c>
      <c r="V148" s="11">
        <f t="shared" ref="V148:V149" si="79">O148+28</f>
        <v>41527</v>
      </c>
      <c r="AJ148"/>
      <c r="AO148" s="8" t="s">
        <v>542</v>
      </c>
    </row>
    <row r="149" spans="1:41" ht="45" hidden="1" x14ac:dyDescent="0.25">
      <c r="A149" s="1" t="s">
        <v>39</v>
      </c>
      <c r="B149" s="1" t="s">
        <v>49</v>
      </c>
      <c r="E149" s="1" t="s">
        <v>39</v>
      </c>
      <c r="F149" s="63"/>
      <c r="G149" s="7" t="s">
        <v>543</v>
      </c>
      <c r="H149" s="8" t="s">
        <v>544</v>
      </c>
      <c r="I149" s="33" t="str">
        <f t="shared" ca="1" si="75"/>
        <v>Delinquent</v>
      </c>
      <c r="L149" t="s">
        <v>540</v>
      </c>
      <c r="M149" s="8" t="s">
        <v>541</v>
      </c>
      <c r="O149" s="11">
        <v>41499</v>
      </c>
      <c r="P149" s="34">
        <f t="shared" ca="1" si="76"/>
        <v>156</v>
      </c>
      <c r="Q149" s="11"/>
      <c r="R149" s="11">
        <f t="shared" si="77"/>
        <v>41513</v>
      </c>
      <c r="S149" s="11"/>
      <c r="T149" s="11">
        <f t="shared" si="78"/>
        <v>41520</v>
      </c>
      <c r="U149" s="11"/>
      <c r="V149" s="11">
        <f t="shared" si="79"/>
        <v>41527</v>
      </c>
      <c r="W149" s="11"/>
      <c r="X149" s="11"/>
      <c r="AJ149"/>
      <c r="AO149" s="8" t="s">
        <v>545</v>
      </c>
    </row>
    <row r="150" spans="1:41" ht="30" hidden="1" x14ac:dyDescent="0.25">
      <c r="E150" s="1" t="s">
        <v>49</v>
      </c>
      <c r="F150" s="37"/>
      <c r="G150" s="7" t="s">
        <v>546</v>
      </c>
      <c r="H150" s="8" t="s">
        <v>547</v>
      </c>
      <c r="M150" s="8" t="s">
        <v>548</v>
      </c>
      <c r="O150" s="11">
        <v>41499</v>
      </c>
      <c r="P150" s="11"/>
      <c r="Q150" s="11"/>
      <c r="R150" s="11"/>
      <c r="S150" s="11"/>
      <c r="T150" s="11"/>
      <c r="U150" s="11"/>
      <c r="V150" s="11"/>
      <c r="W150" s="11"/>
      <c r="X150" s="11"/>
      <c r="Z150"/>
      <c r="AB150"/>
      <c r="AI150"/>
      <c r="AJ150"/>
    </row>
    <row r="151" spans="1:41" hidden="1" x14ac:dyDescent="0.25">
      <c r="E151" s="1" t="s">
        <v>49</v>
      </c>
      <c r="F151" s="72"/>
      <c r="G151" s="28" t="s">
        <v>549</v>
      </c>
      <c r="H151" s="8" t="s">
        <v>550</v>
      </c>
      <c r="L151" t="s">
        <v>551</v>
      </c>
      <c r="M151" s="8" t="s">
        <v>552</v>
      </c>
      <c r="O151" s="11">
        <v>41499</v>
      </c>
      <c r="P151" s="11"/>
      <c r="Q151" s="11"/>
      <c r="R151" s="11"/>
      <c r="S151" s="11"/>
      <c r="T151" s="11"/>
      <c r="U151" s="11"/>
      <c r="V151" s="11"/>
      <c r="W151" s="11"/>
      <c r="X151" s="11"/>
      <c r="Z151"/>
      <c r="AB151"/>
      <c r="AI151"/>
      <c r="AJ151"/>
    </row>
    <row r="152" spans="1:41" ht="30" hidden="1" x14ac:dyDescent="0.25">
      <c r="E152" s="1" t="s">
        <v>49</v>
      </c>
      <c r="F152" s="37"/>
      <c r="G152" s="7" t="s">
        <v>553</v>
      </c>
      <c r="H152" s="8" t="s">
        <v>554</v>
      </c>
      <c r="L152" t="s">
        <v>175</v>
      </c>
      <c r="M152" s="8" t="s">
        <v>555</v>
      </c>
      <c r="O152" s="11">
        <v>41499</v>
      </c>
      <c r="P152" s="11"/>
      <c r="Q152" s="11"/>
      <c r="R152" s="11"/>
      <c r="S152" s="11"/>
      <c r="T152" s="11"/>
      <c r="U152" s="11"/>
      <c r="V152" s="11"/>
      <c r="W152" s="11"/>
      <c r="X152" s="11"/>
      <c r="Z152"/>
      <c r="AB152"/>
      <c r="AI152"/>
      <c r="AJ152"/>
    </row>
    <row r="153" spans="1:41" ht="30" hidden="1" x14ac:dyDescent="0.25">
      <c r="A153" s="1" t="s">
        <v>49</v>
      </c>
      <c r="B153" s="1" t="s">
        <v>49</v>
      </c>
      <c r="E153" s="1" t="s">
        <v>49</v>
      </c>
      <c r="F153" s="37"/>
      <c r="G153" s="40"/>
      <c r="H153" s="8" t="s">
        <v>556</v>
      </c>
      <c r="L153" t="s">
        <v>557</v>
      </c>
      <c r="M153" s="8" t="s">
        <v>558</v>
      </c>
      <c r="O153" s="11">
        <v>41499</v>
      </c>
      <c r="P153" s="11"/>
      <c r="Q153" s="11"/>
      <c r="R153" s="11"/>
      <c r="S153" s="11"/>
      <c r="T153" s="11"/>
      <c r="U153" s="11"/>
      <c r="V153" s="11"/>
      <c r="W153" s="11"/>
      <c r="X153" s="11"/>
      <c r="Z153"/>
      <c r="AB153"/>
      <c r="AI153"/>
      <c r="AJ153"/>
    </row>
    <row r="154" spans="1:41" ht="30" hidden="1" x14ac:dyDescent="0.25">
      <c r="E154" s="1" t="s">
        <v>49</v>
      </c>
      <c r="F154" s="30"/>
      <c r="H154" s="8" t="s">
        <v>559</v>
      </c>
      <c r="L154" t="s">
        <v>223</v>
      </c>
      <c r="M154" s="8" t="s">
        <v>560</v>
      </c>
      <c r="N154" s="8" t="s">
        <v>561</v>
      </c>
      <c r="O154" s="11">
        <v>41571</v>
      </c>
      <c r="P154" s="11"/>
      <c r="Q154" s="11"/>
      <c r="R154" s="11"/>
      <c r="S154" s="11"/>
      <c r="T154" s="11"/>
      <c r="U154" s="11"/>
      <c r="V154" s="11"/>
      <c r="W154" s="11"/>
      <c r="X154" s="11"/>
      <c r="Z154"/>
      <c r="AA154" s="11">
        <v>41540</v>
      </c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42"/>
      <c r="AN154" s="42"/>
      <c r="AO154" s="8" t="s">
        <v>562</v>
      </c>
    </row>
    <row r="155" spans="1:41" hidden="1" x14ac:dyDescent="0.25">
      <c r="A155" s="1" t="s">
        <v>39</v>
      </c>
      <c r="B155" s="1" t="s">
        <v>49</v>
      </c>
      <c r="E155" s="1" t="s">
        <v>39</v>
      </c>
      <c r="F155" s="75"/>
      <c r="G155" s="76" t="s">
        <v>563</v>
      </c>
      <c r="H155" s="8" t="s">
        <v>564</v>
      </c>
      <c r="I155" s="33" t="str">
        <f t="shared" ref="I155:I165" si="80">IF(O155=0, "REMOVE",IF(OR(Y155&gt;0,AA155&gt;0), "Compliant", IF(P155&lt;15, "Pending Receipt", "Delinquent")))</f>
        <v>REMOVE</v>
      </c>
      <c r="L155" t="s">
        <v>68</v>
      </c>
      <c r="M155" s="8" t="s">
        <v>565</v>
      </c>
      <c r="O155" s="11"/>
      <c r="P155" s="34">
        <f t="shared" ref="P155:P165" ca="1" si="81">TODAY()-O155</f>
        <v>41655</v>
      </c>
      <c r="R155" s="11">
        <f t="shared" ref="R155:R165" si="82">O155+14</f>
        <v>14</v>
      </c>
      <c r="T155" s="11">
        <f t="shared" ref="T155:T165" si="83">O155+21</f>
        <v>21</v>
      </c>
      <c r="V155" s="11">
        <f t="shared" ref="V155:V165" si="84">O155+28</f>
        <v>28</v>
      </c>
      <c r="AJ155"/>
      <c r="AO155" s="8" t="s">
        <v>421</v>
      </c>
    </row>
    <row r="156" spans="1:41" hidden="1" x14ac:dyDescent="0.25">
      <c r="A156" s="1" t="s">
        <v>39</v>
      </c>
      <c r="B156" s="1" t="s">
        <v>49</v>
      </c>
      <c r="E156" s="1" t="s">
        <v>39</v>
      </c>
      <c r="F156" s="75"/>
      <c r="G156" s="76" t="s">
        <v>566</v>
      </c>
      <c r="H156" s="8" t="s">
        <v>567</v>
      </c>
      <c r="I156" s="33" t="str">
        <f t="shared" si="80"/>
        <v>REMOVE</v>
      </c>
      <c r="L156" t="s">
        <v>68</v>
      </c>
      <c r="M156" s="8" t="s">
        <v>568</v>
      </c>
      <c r="O156" s="11"/>
      <c r="P156" s="34">
        <f t="shared" ca="1" si="81"/>
        <v>41655</v>
      </c>
      <c r="R156" s="11">
        <f t="shared" si="82"/>
        <v>14</v>
      </c>
      <c r="T156" s="11">
        <f t="shared" si="83"/>
        <v>21</v>
      </c>
      <c r="V156" s="11">
        <f t="shared" si="84"/>
        <v>28</v>
      </c>
      <c r="AJ156"/>
      <c r="AO156" s="8" t="s">
        <v>421</v>
      </c>
    </row>
    <row r="157" spans="1:41" ht="30" hidden="1" x14ac:dyDescent="0.25">
      <c r="A157" s="1" t="s">
        <v>39</v>
      </c>
      <c r="B157" s="1" t="s">
        <v>49</v>
      </c>
      <c r="E157" s="1" t="s">
        <v>39</v>
      </c>
      <c r="F157" s="77"/>
      <c r="G157" s="76" t="s">
        <v>569</v>
      </c>
      <c r="H157" s="8" t="s">
        <v>570</v>
      </c>
      <c r="I157" s="33" t="str">
        <f t="shared" si="80"/>
        <v>REMOVE</v>
      </c>
      <c r="L157" t="s">
        <v>68</v>
      </c>
      <c r="M157" s="8" t="s">
        <v>571</v>
      </c>
      <c r="O157" s="11"/>
      <c r="P157" s="34">
        <f t="shared" ca="1" si="81"/>
        <v>41655</v>
      </c>
      <c r="R157" s="11">
        <f t="shared" si="82"/>
        <v>14</v>
      </c>
      <c r="T157" s="11">
        <f t="shared" si="83"/>
        <v>21</v>
      </c>
      <c r="V157" s="11">
        <f t="shared" si="84"/>
        <v>28</v>
      </c>
      <c r="AJ157"/>
      <c r="AO157" s="8" t="s">
        <v>43</v>
      </c>
    </row>
    <row r="158" spans="1:41" ht="31.5" hidden="1" customHeight="1" x14ac:dyDescent="0.25">
      <c r="A158" s="1" t="s">
        <v>39</v>
      </c>
      <c r="B158" s="1" t="s">
        <v>39</v>
      </c>
      <c r="E158" s="1" t="s">
        <v>39</v>
      </c>
      <c r="F158" s="75"/>
      <c r="G158" s="76" t="s">
        <v>572</v>
      </c>
      <c r="H158" s="8" t="s">
        <v>573</v>
      </c>
      <c r="I158" s="33" t="str">
        <f t="shared" si="80"/>
        <v>REMOVE</v>
      </c>
      <c r="L158" t="s">
        <v>381</v>
      </c>
      <c r="M158" s="8" t="s">
        <v>153</v>
      </c>
      <c r="O158" s="11"/>
      <c r="P158" s="34">
        <f t="shared" ca="1" si="81"/>
        <v>41655</v>
      </c>
      <c r="R158" s="11">
        <f t="shared" si="82"/>
        <v>14</v>
      </c>
      <c r="T158" s="11">
        <f t="shared" si="83"/>
        <v>21</v>
      </c>
      <c r="V158" s="11">
        <f t="shared" si="84"/>
        <v>28</v>
      </c>
      <c r="AJ158"/>
      <c r="AO158" s="8" t="s">
        <v>397</v>
      </c>
    </row>
    <row r="159" spans="1:41" ht="47.25" hidden="1" customHeight="1" x14ac:dyDescent="0.25">
      <c r="A159" s="1" t="s">
        <v>39</v>
      </c>
      <c r="B159" s="1" t="s">
        <v>39</v>
      </c>
      <c r="E159" s="1" t="s">
        <v>39</v>
      </c>
      <c r="F159" s="75"/>
      <c r="G159" s="76" t="s">
        <v>574</v>
      </c>
      <c r="H159" s="8" t="s">
        <v>575</v>
      </c>
      <c r="I159" s="33" t="str">
        <f t="shared" si="80"/>
        <v>REMOVE</v>
      </c>
      <c r="L159" t="s">
        <v>381</v>
      </c>
      <c r="M159" s="8" t="s">
        <v>153</v>
      </c>
      <c r="O159" s="11"/>
      <c r="P159" s="34">
        <f t="shared" ca="1" si="81"/>
        <v>41655</v>
      </c>
      <c r="R159" s="11">
        <f t="shared" si="82"/>
        <v>14</v>
      </c>
      <c r="T159" s="11">
        <f t="shared" si="83"/>
        <v>21</v>
      </c>
      <c r="V159" s="11">
        <f t="shared" si="84"/>
        <v>28</v>
      </c>
      <c r="AJ159"/>
      <c r="AO159" s="8" t="s">
        <v>397</v>
      </c>
    </row>
    <row r="160" spans="1:41" ht="30" hidden="1" x14ac:dyDescent="0.25">
      <c r="A160" s="1" t="s">
        <v>39</v>
      </c>
      <c r="B160" s="1" t="s">
        <v>39</v>
      </c>
      <c r="E160" s="1" t="s">
        <v>39</v>
      </c>
      <c r="F160" s="75"/>
      <c r="G160" s="76" t="s">
        <v>576</v>
      </c>
      <c r="H160" s="8" t="s">
        <v>577</v>
      </c>
      <c r="I160" s="33" t="str">
        <f t="shared" si="80"/>
        <v>REMOVE</v>
      </c>
      <c r="L160" t="s">
        <v>381</v>
      </c>
      <c r="M160" s="8" t="s">
        <v>153</v>
      </c>
      <c r="O160" s="11"/>
      <c r="P160" s="34">
        <f t="shared" ca="1" si="81"/>
        <v>41655</v>
      </c>
      <c r="R160" s="11">
        <f t="shared" si="82"/>
        <v>14</v>
      </c>
      <c r="T160" s="11">
        <f t="shared" si="83"/>
        <v>21</v>
      </c>
      <c r="V160" s="11">
        <f t="shared" si="84"/>
        <v>28</v>
      </c>
      <c r="AJ160"/>
      <c r="AO160" s="8" t="s">
        <v>397</v>
      </c>
    </row>
    <row r="161" spans="1:42" ht="30" hidden="1" x14ac:dyDescent="0.25">
      <c r="A161" s="1" t="s">
        <v>39</v>
      </c>
      <c r="B161" s="1" t="s">
        <v>39</v>
      </c>
      <c r="E161" s="1" t="s">
        <v>39</v>
      </c>
      <c r="F161" s="75"/>
      <c r="G161" s="76" t="s">
        <v>578</v>
      </c>
      <c r="H161" s="8" t="s">
        <v>579</v>
      </c>
      <c r="I161" s="33" t="str">
        <f t="shared" si="80"/>
        <v>REMOVE</v>
      </c>
      <c r="L161" t="s">
        <v>381</v>
      </c>
      <c r="M161" s="8" t="s">
        <v>153</v>
      </c>
      <c r="O161" s="11"/>
      <c r="P161" s="34">
        <f t="shared" ca="1" si="81"/>
        <v>41655</v>
      </c>
      <c r="R161" s="11">
        <f t="shared" si="82"/>
        <v>14</v>
      </c>
      <c r="T161" s="11">
        <f t="shared" si="83"/>
        <v>21</v>
      </c>
      <c r="V161" s="11">
        <f t="shared" si="84"/>
        <v>28</v>
      </c>
      <c r="AJ161"/>
      <c r="AO161" s="8" t="s">
        <v>397</v>
      </c>
    </row>
    <row r="162" spans="1:42" ht="30" hidden="1" x14ac:dyDescent="0.25">
      <c r="A162" s="1" t="s">
        <v>39</v>
      </c>
      <c r="B162" s="1" t="s">
        <v>39</v>
      </c>
      <c r="E162" s="1" t="s">
        <v>39</v>
      </c>
      <c r="F162" s="75"/>
      <c r="G162" s="76" t="s">
        <v>580</v>
      </c>
      <c r="H162" s="8" t="s">
        <v>581</v>
      </c>
      <c r="I162" s="33" t="str">
        <f t="shared" si="80"/>
        <v>REMOVE</v>
      </c>
      <c r="L162" t="s">
        <v>381</v>
      </c>
      <c r="M162" s="8" t="s">
        <v>153</v>
      </c>
      <c r="O162" s="11"/>
      <c r="P162" s="34">
        <f t="shared" ca="1" si="81"/>
        <v>41655</v>
      </c>
      <c r="R162" s="11">
        <f t="shared" si="82"/>
        <v>14</v>
      </c>
      <c r="T162" s="11">
        <f t="shared" si="83"/>
        <v>21</v>
      </c>
      <c r="V162" s="11">
        <f t="shared" si="84"/>
        <v>28</v>
      </c>
      <c r="AJ162"/>
      <c r="AO162" s="8" t="s">
        <v>397</v>
      </c>
    </row>
    <row r="163" spans="1:42" ht="30" hidden="1" x14ac:dyDescent="0.25">
      <c r="A163" s="1" t="s">
        <v>39</v>
      </c>
      <c r="B163" s="1" t="s">
        <v>39</v>
      </c>
      <c r="E163" s="1" t="s">
        <v>39</v>
      </c>
      <c r="F163" s="75"/>
      <c r="G163" s="76" t="s">
        <v>582</v>
      </c>
      <c r="H163" s="8" t="s">
        <v>583</v>
      </c>
      <c r="I163" s="33" t="str">
        <f t="shared" si="80"/>
        <v>REMOVE</v>
      </c>
      <c r="L163" t="s">
        <v>381</v>
      </c>
      <c r="M163" s="8" t="s">
        <v>153</v>
      </c>
      <c r="O163" s="11"/>
      <c r="P163" s="34">
        <f t="shared" ca="1" si="81"/>
        <v>41655</v>
      </c>
      <c r="R163" s="11">
        <f t="shared" si="82"/>
        <v>14</v>
      </c>
      <c r="T163" s="11">
        <f t="shared" si="83"/>
        <v>21</v>
      </c>
      <c r="V163" s="11">
        <f t="shared" si="84"/>
        <v>28</v>
      </c>
      <c r="AJ163"/>
      <c r="AO163" s="8" t="s">
        <v>397</v>
      </c>
    </row>
    <row r="164" spans="1:42" ht="30" hidden="1" x14ac:dyDescent="0.25">
      <c r="A164" s="1" t="s">
        <v>39</v>
      </c>
      <c r="B164" s="1" t="s">
        <v>49</v>
      </c>
      <c r="E164" s="1" t="s">
        <v>39</v>
      </c>
      <c r="F164" s="75"/>
      <c r="G164" s="76" t="s">
        <v>584</v>
      </c>
      <c r="H164" s="8" t="s">
        <v>585</v>
      </c>
      <c r="I164" s="33" t="str">
        <f t="shared" si="80"/>
        <v>REMOVE</v>
      </c>
      <c r="M164" s="8" t="s">
        <v>586</v>
      </c>
      <c r="O164" s="11"/>
      <c r="P164" s="34">
        <f t="shared" ca="1" si="81"/>
        <v>41655</v>
      </c>
      <c r="R164" s="11">
        <f t="shared" si="82"/>
        <v>14</v>
      </c>
      <c r="T164" s="11">
        <f t="shared" si="83"/>
        <v>21</v>
      </c>
      <c r="V164" s="11">
        <f t="shared" si="84"/>
        <v>28</v>
      </c>
      <c r="AJ164"/>
      <c r="AO164" s="8" t="s">
        <v>587</v>
      </c>
    </row>
    <row r="165" spans="1:42" hidden="1" x14ac:dyDescent="0.25">
      <c r="A165" s="1" t="s">
        <v>39</v>
      </c>
      <c r="B165" s="1" t="s">
        <v>39</v>
      </c>
      <c r="E165" s="1" t="s">
        <v>39</v>
      </c>
      <c r="F165" s="75"/>
      <c r="G165" s="76" t="s">
        <v>588</v>
      </c>
      <c r="H165" s="8" t="s">
        <v>589</v>
      </c>
      <c r="I165" s="33" t="str">
        <f t="shared" si="80"/>
        <v>REMOVE</v>
      </c>
      <c r="L165" t="s">
        <v>152</v>
      </c>
      <c r="M165" s="8" t="s">
        <v>590</v>
      </c>
      <c r="O165" s="11"/>
      <c r="P165" s="34">
        <f t="shared" ca="1" si="81"/>
        <v>41655</v>
      </c>
      <c r="R165" s="11">
        <f t="shared" si="82"/>
        <v>14</v>
      </c>
      <c r="T165" s="11">
        <f t="shared" si="83"/>
        <v>21</v>
      </c>
      <c r="V165" s="11">
        <f t="shared" si="84"/>
        <v>28</v>
      </c>
      <c r="AJ165"/>
      <c r="AO165" s="8" t="s">
        <v>591</v>
      </c>
    </row>
    <row r="166" spans="1:42" ht="30" hidden="1" x14ac:dyDescent="0.25">
      <c r="A166" s="1" t="s">
        <v>39</v>
      </c>
      <c r="B166" s="1" t="s">
        <v>39</v>
      </c>
      <c r="E166" s="1" t="s">
        <v>49</v>
      </c>
      <c r="F166" s="75"/>
      <c r="G166" s="76" t="s">
        <v>592</v>
      </c>
      <c r="H166" s="8" t="s">
        <v>593</v>
      </c>
      <c r="L166" t="s">
        <v>281</v>
      </c>
      <c r="M166" s="8" t="s">
        <v>274</v>
      </c>
      <c r="Z166"/>
      <c r="AB166"/>
      <c r="AI166"/>
      <c r="AJ166"/>
      <c r="AO166" s="8" t="s">
        <v>594</v>
      </c>
    </row>
    <row r="167" spans="1:42" ht="45" hidden="1" x14ac:dyDescent="0.25">
      <c r="A167" s="1" t="s">
        <v>39</v>
      </c>
      <c r="B167" s="1" t="s">
        <v>49</v>
      </c>
      <c r="E167" s="1" t="s">
        <v>39</v>
      </c>
      <c r="F167" s="75"/>
      <c r="G167" s="76" t="s">
        <v>595</v>
      </c>
      <c r="H167" s="8" t="s">
        <v>596</v>
      </c>
      <c r="I167" s="33" t="str">
        <f t="shared" ref="I167:I171" si="85">IF(O167=0, "REMOVE",IF(OR(Y167&gt;0,AA167&gt;0), "Compliant", IF(P167&lt;15, "Pending Receipt", "Delinquent")))</f>
        <v>REMOVE</v>
      </c>
      <c r="M167" s="8" t="s">
        <v>597</v>
      </c>
      <c r="O167" s="11"/>
      <c r="P167" s="34">
        <f t="shared" ref="P167:P216" ca="1" si="86">TODAY()-O167</f>
        <v>41655</v>
      </c>
      <c r="R167" s="11">
        <f t="shared" ref="R167:R170" si="87">O167+14</f>
        <v>14</v>
      </c>
      <c r="T167" s="11">
        <f t="shared" ref="T167:T170" si="88">O167+21</f>
        <v>21</v>
      </c>
      <c r="V167" s="11">
        <f t="shared" ref="V167:V170" si="89">O167+28</f>
        <v>28</v>
      </c>
      <c r="AJ167"/>
    </row>
    <row r="168" spans="1:42" ht="30" hidden="1" x14ac:dyDescent="0.25">
      <c r="A168" s="1" t="s">
        <v>39</v>
      </c>
      <c r="B168" s="1" t="s">
        <v>49</v>
      </c>
      <c r="E168" s="1" t="s">
        <v>39</v>
      </c>
      <c r="F168" s="75"/>
      <c r="G168" s="76" t="s">
        <v>598</v>
      </c>
      <c r="H168" s="8" t="s">
        <v>599</v>
      </c>
      <c r="I168" s="33" t="str">
        <f t="shared" si="85"/>
        <v>REMOVE</v>
      </c>
      <c r="L168" t="s">
        <v>68</v>
      </c>
      <c r="M168" s="8" t="s">
        <v>600</v>
      </c>
      <c r="O168" s="11"/>
      <c r="P168" s="34">
        <f t="shared" ca="1" si="86"/>
        <v>41655</v>
      </c>
      <c r="R168" s="11">
        <f t="shared" si="87"/>
        <v>14</v>
      </c>
      <c r="T168" s="11">
        <f t="shared" si="88"/>
        <v>21</v>
      </c>
      <c r="V168" s="11">
        <f t="shared" si="89"/>
        <v>28</v>
      </c>
      <c r="AJ168"/>
      <c r="AO168" s="8" t="s">
        <v>601</v>
      </c>
    </row>
    <row r="169" spans="1:42" ht="30" hidden="1" x14ac:dyDescent="0.25">
      <c r="A169" s="1" t="s">
        <v>39</v>
      </c>
      <c r="B169" s="1" t="s">
        <v>49</v>
      </c>
      <c r="E169" s="1" t="s">
        <v>39</v>
      </c>
      <c r="F169" s="75"/>
      <c r="G169" s="76" t="s">
        <v>602</v>
      </c>
      <c r="H169" s="8" t="s">
        <v>603</v>
      </c>
      <c r="I169" s="33" t="str">
        <f t="shared" si="85"/>
        <v>REMOVE</v>
      </c>
      <c r="L169" t="s">
        <v>68</v>
      </c>
      <c r="M169" s="8" t="s">
        <v>600</v>
      </c>
      <c r="O169" s="11"/>
      <c r="P169" s="34">
        <f t="shared" ca="1" si="86"/>
        <v>41655</v>
      </c>
      <c r="R169" s="11">
        <f t="shared" si="87"/>
        <v>14</v>
      </c>
      <c r="T169" s="11">
        <f t="shared" si="88"/>
        <v>21</v>
      </c>
      <c r="V169" s="11">
        <f t="shared" si="89"/>
        <v>28</v>
      </c>
      <c r="AJ169"/>
    </row>
    <row r="170" spans="1:42" ht="30" hidden="1" x14ac:dyDescent="0.25">
      <c r="A170" s="1" t="s">
        <v>49</v>
      </c>
      <c r="B170" s="1" t="s">
        <v>49</v>
      </c>
      <c r="E170" s="1" t="s">
        <v>39</v>
      </c>
      <c r="F170" s="1" t="s">
        <v>39</v>
      </c>
      <c r="G170" s="78" t="s">
        <v>604</v>
      </c>
      <c r="H170" s="8" t="s">
        <v>605</v>
      </c>
      <c r="I170" s="33" t="str">
        <f t="shared" si="85"/>
        <v>Compliant</v>
      </c>
      <c r="L170" t="s">
        <v>606</v>
      </c>
      <c r="M170" s="8" t="s">
        <v>607</v>
      </c>
      <c r="N170" s="8" t="s">
        <v>608</v>
      </c>
      <c r="O170" s="11">
        <v>41613</v>
      </c>
      <c r="P170" s="34">
        <f t="shared" ca="1" si="86"/>
        <v>42</v>
      </c>
      <c r="Q170" s="11"/>
      <c r="R170" s="11">
        <f t="shared" si="87"/>
        <v>41627</v>
      </c>
      <c r="S170" s="11"/>
      <c r="T170" s="11">
        <f t="shared" si="88"/>
        <v>41634</v>
      </c>
      <c r="U170" s="11"/>
      <c r="V170" s="11">
        <f t="shared" si="89"/>
        <v>41641</v>
      </c>
      <c r="W170" s="11"/>
      <c r="X170" s="11"/>
      <c r="Y170" s="11">
        <v>41614</v>
      </c>
      <c r="Z170" s="9" t="s">
        <v>39</v>
      </c>
      <c r="AA170" s="11">
        <v>41614</v>
      </c>
      <c r="AB170" s="35" t="s">
        <v>39</v>
      </c>
      <c r="AC170" s="11" t="s">
        <v>168</v>
      </c>
      <c r="AD170" s="11"/>
      <c r="AE170" s="11"/>
      <c r="AF170" s="11"/>
      <c r="AG170" s="11"/>
      <c r="AJ170"/>
      <c r="AM170" s="42"/>
      <c r="AN170" s="42"/>
      <c r="AO170" s="8" t="s">
        <v>609</v>
      </c>
      <c r="AP170" t="s">
        <v>169</v>
      </c>
    </row>
    <row r="171" spans="1:42" x14ac:dyDescent="0.25">
      <c r="A171" s="1" t="s">
        <v>39</v>
      </c>
      <c r="B171" s="1" t="s">
        <v>39</v>
      </c>
      <c r="E171" s="1" t="s">
        <v>49</v>
      </c>
      <c r="F171" s="79" t="s">
        <v>39</v>
      </c>
      <c r="H171" s="8" t="s">
        <v>559</v>
      </c>
      <c r="I171" s="33" t="str">
        <f t="shared" si="85"/>
        <v>REMOVE</v>
      </c>
      <c r="J171" s="81">
        <v>41518</v>
      </c>
      <c r="K171" s="82">
        <v>41518</v>
      </c>
      <c r="L171" t="s">
        <v>223</v>
      </c>
      <c r="M171" s="8" t="s">
        <v>560</v>
      </c>
      <c r="P171" s="34">
        <f t="shared" ca="1" si="86"/>
        <v>41655</v>
      </c>
      <c r="Y171" s="11">
        <v>41540</v>
      </c>
      <c r="Z171" s="9" t="s">
        <v>39</v>
      </c>
      <c r="AA171" s="11">
        <v>41540</v>
      </c>
      <c r="AB171" s="9" t="s">
        <v>39</v>
      </c>
      <c r="AC171" t="s">
        <v>168</v>
      </c>
      <c r="AD171" s="11">
        <v>41571</v>
      </c>
      <c r="AJ171" s="84">
        <v>41670</v>
      </c>
    </row>
    <row r="172" spans="1:42" hidden="1" x14ac:dyDescent="0.25">
      <c r="F172" s="75"/>
      <c r="P172" s="34">
        <f t="shared" ca="1" si="86"/>
        <v>41655</v>
      </c>
      <c r="AJ172"/>
    </row>
    <row r="173" spans="1:42" hidden="1" x14ac:dyDescent="0.25">
      <c r="F173" s="75"/>
      <c r="P173" s="34">
        <f t="shared" ca="1" si="86"/>
        <v>41655</v>
      </c>
      <c r="AJ173"/>
    </row>
    <row r="174" spans="1:42" hidden="1" x14ac:dyDescent="0.25">
      <c r="F174" s="75"/>
      <c r="P174" s="34">
        <f t="shared" ca="1" si="86"/>
        <v>41655</v>
      </c>
      <c r="AJ174"/>
    </row>
    <row r="175" spans="1:42" hidden="1" x14ac:dyDescent="0.25">
      <c r="F175" s="75"/>
      <c r="P175" s="34">
        <f t="shared" ca="1" si="86"/>
        <v>41655</v>
      </c>
      <c r="AJ175"/>
    </row>
    <row r="176" spans="1:42" hidden="1" x14ac:dyDescent="0.25">
      <c r="F176" s="75"/>
      <c r="P176" s="34">
        <f t="shared" ca="1" si="86"/>
        <v>41655</v>
      </c>
      <c r="AJ176"/>
    </row>
    <row r="177" spans="6:36" hidden="1" x14ac:dyDescent="0.25">
      <c r="F177" s="75"/>
      <c r="P177" s="34">
        <f t="shared" ca="1" si="86"/>
        <v>41655</v>
      </c>
      <c r="AJ177"/>
    </row>
    <row r="178" spans="6:36" hidden="1" x14ac:dyDescent="0.25">
      <c r="F178" s="75"/>
      <c r="P178" s="34">
        <f t="shared" ca="1" si="86"/>
        <v>41655</v>
      </c>
      <c r="AJ178"/>
    </row>
    <row r="179" spans="6:36" hidden="1" x14ac:dyDescent="0.25">
      <c r="F179" s="75"/>
      <c r="P179" s="34">
        <f t="shared" ca="1" si="86"/>
        <v>41655</v>
      </c>
      <c r="AJ179"/>
    </row>
    <row r="180" spans="6:36" hidden="1" x14ac:dyDescent="0.25">
      <c r="F180" s="75"/>
      <c r="P180" s="34">
        <f t="shared" ca="1" si="86"/>
        <v>41655</v>
      </c>
      <c r="AJ180"/>
    </row>
    <row r="181" spans="6:36" hidden="1" x14ac:dyDescent="0.25">
      <c r="F181" s="75"/>
      <c r="P181" s="34">
        <f t="shared" ca="1" si="86"/>
        <v>41655</v>
      </c>
      <c r="AJ181"/>
    </row>
    <row r="182" spans="6:36" hidden="1" x14ac:dyDescent="0.25">
      <c r="F182" s="75"/>
      <c r="P182" s="34">
        <f t="shared" ca="1" si="86"/>
        <v>41655</v>
      </c>
      <c r="AJ182"/>
    </row>
    <row r="183" spans="6:36" hidden="1" x14ac:dyDescent="0.25">
      <c r="F183" s="75"/>
      <c r="P183" s="34">
        <f t="shared" ca="1" si="86"/>
        <v>41655</v>
      </c>
      <c r="AJ183"/>
    </row>
    <row r="184" spans="6:36" hidden="1" x14ac:dyDescent="0.25">
      <c r="F184" s="75"/>
      <c r="P184" s="34">
        <f t="shared" ca="1" si="86"/>
        <v>41655</v>
      </c>
      <c r="AJ184"/>
    </row>
    <row r="185" spans="6:36" hidden="1" x14ac:dyDescent="0.25">
      <c r="F185" s="75"/>
      <c r="P185" s="34">
        <f t="shared" ca="1" si="86"/>
        <v>41655</v>
      </c>
      <c r="AJ185"/>
    </row>
    <row r="186" spans="6:36" hidden="1" x14ac:dyDescent="0.25">
      <c r="F186" s="75"/>
      <c r="P186" s="34">
        <f t="shared" ca="1" si="86"/>
        <v>41655</v>
      </c>
      <c r="AJ186"/>
    </row>
    <row r="187" spans="6:36" hidden="1" x14ac:dyDescent="0.25">
      <c r="F187" s="75"/>
      <c r="P187" s="34">
        <f t="shared" ca="1" si="86"/>
        <v>41655</v>
      </c>
      <c r="AJ187"/>
    </row>
    <row r="188" spans="6:36" hidden="1" x14ac:dyDescent="0.25">
      <c r="F188" s="75"/>
      <c r="P188" s="34">
        <f t="shared" ca="1" si="86"/>
        <v>41655</v>
      </c>
      <c r="AJ188"/>
    </row>
    <row r="189" spans="6:36" hidden="1" x14ac:dyDescent="0.25">
      <c r="F189" s="75"/>
      <c r="P189" s="34">
        <f t="shared" ca="1" si="86"/>
        <v>41655</v>
      </c>
      <c r="AJ189"/>
    </row>
    <row r="190" spans="6:36" hidden="1" x14ac:dyDescent="0.25">
      <c r="F190" s="75"/>
      <c r="P190" s="34">
        <f t="shared" ca="1" si="86"/>
        <v>41655</v>
      </c>
      <c r="AJ190"/>
    </row>
    <row r="191" spans="6:36" hidden="1" x14ac:dyDescent="0.25">
      <c r="F191" s="75"/>
      <c r="P191" s="34">
        <f t="shared" ca="1" si="86"/>
        <v>41655</v>
      </c>
      <c r="AJ191"/>
    </row>
    <row r="192" spans="6:36" hidden="1" x14ac:dyDescent="0.25">
      <c r="F192" s="75"/>
      <c r="P192" s="34">
        <f t="shared" ca="1" si="86"/>
        <v>41655</v>
      </c>
      <c r="AJ192"/>
    </row>
    <row r="193" spans="6:36" hidden="1" x14ac:dyDescent="0.25">
      <c r="F193" s="75"/>
      <c r="P193" s="34">
        <f t="shared" ca="1" si="86"/>
        <v>41655</v>
      </c>
      <c r="AJ193"/>
    </row>
    <row r="194" spans="6:36" hidden="1" x14ac:dyDescent="0.25">
      <c r="F194" s="75"/>
      <c r="P194" s="34">
        <f t="shared" ca="1" si="86"/>
        <v>41655</v>
      </c>
      <c r="AJ194"/>
    </row>
    <row r="195" spans="6:36" hidden="1" x14ac:dyDescent="0.25">
      <c r="F195" s="75"/>
      <c r="P195" s="34">
        <f t="shared" ca="1" si="86"/>
        <v>41655</v>
      </c>
      <c r="AJ195"/>
    </row>
    <row r="196" spans="6:36" hidden="1" x14ac:dyDescent="0.25">
      <c r="F196" s="75"/>
      <c r="P196" s="34">
        <f t="shared" ca="1" si="86"/>
        <v>41655</v>
      </c>
      <c r="AJ196"/>
    </row>
    <row r="197" spans="6:36" hidden="1" x14ac:dyDescent="0.25">
      <c r="F197" s="75"/>
      <c r="P197" s="34">
        <f t="shared" ca="1" si="86"/>
        <v>41655</v>
      </c>
      <c r="AJ197"/>
    </row>
    <row r="198" spans="6:36" hidden="1" x14ac:dyDescent="0.25">
      <c r="F198" s="75"/>
      <c r="P198" s="34">
        <f t="shared" ca="1" si="86"/>
        <v>41655</v>
      </c>
      <c r="AJ198"/>
    </row>
    <row r="199" spans="6:36" hidden="1" x14ac:dyDescent="0.25">
      <c r="F199" s="75"/>
      <c r="P199" s="34">
        <f t="shared" ca="1" si="86"/>
        <v>41655</v>
      </c>
      <c r="AJ199"/>
    </row>
    <row r="200" spans="6:36" hidden="1" x14ac:dyDescent="0.25">
      <c r="F200" s="75"/>
      <c r="P200" s="34">
        <f t="shared" ca="1" si="86"/>
        <v>41655</v>
      </c>
      <c r="AJ200"/>
    </row>
    <row r="201" spans="6:36" hidden="1" x14ac:dyDescent="0.25">
      <c r="F201" s="75"/>
      <c r="P201" s="34">
        <f t="shared" ca="1" si="86"/>
        <v>41655</v>
      </c>
      <c r="AJ201"/>
    </row>
    <row r="202" spans="6:36" hidden="1" x14ac:dyDescent="0.25">
      <c r="F202" s="75"/>
      <c r="P202" s="34">
        <f t="shared" ca="1" si="86"/>
        <v>41655</v>
      </c>
      <c r="AJ202"/>
    </row>
    <row r="203" spans="6:36" hidden="1" x14ac:dyDescent="0.25">
      <c r="F203" s="75"/>
      <c r="P203" s="34">
        <f t="shared" ca="1" si="86"/>
        <v>41655</v>
      </c>
      <c r="AJ203"/>
    </row>
    <row r="204" spans="6:36" hidden="1" x14ac:dyDescent="0.25">
      <c r="F204" s="75"/>
      <c r="P204" s="34">
        <f t="shared" ca="1" si="86"/>
        <v>41655</v>
      </c>
      <c r="AJ204"/>
    </row>
    <row r="205" spans="6:36" hidden="1" x14ac:dyDescent="0.25">
      <c r="F205" s="75"/>
      <c r="P205" s="34">
        <f t="shared" ca="1" si="86"/>
        <v>41655</v>
      </c>
      <c r="AJ205"/>
    </row>
    <row r="206" spans="6:36" hidden="1" x14ac:dyDescent="0.25">
      <c r="F206" s="75"/>
      <c r="P206" s="34">
        <f t="shared" ca="1" si="86"/>
        <v>41655</v>
      </c>
      <c r="AJ206"/>
    </row>
    <row r="207" spans="6:36" hidden="1" x14ac:dyDescent="0.25">
      <c r="F207" s="75"/>
      <c r="P207" s="34">
        <f t="shared" ca="1" si="86"/>
        <v>41655</v>
      </c>
      <c r="AJ207"/>
    </row>
    <row r="208" spans="6:36" hidden="1" x14ac:dyDescent="0.25">
      <c r="F208" s="75"/>
      <c r="P208" s="34">
        <f t="shared" ca="1" si="86"/>
        <v>41655</v>
      </c>
      <c r="AJ208"/>
    </row>
    <row r="209" spans="6:36" hidden="1" x14ac:dyDescent="0.25">
      <c r="F209" s="75"/>
      <c r="P209" s="34">
        <f t="shared" ca="1" si="86"/>
        <v>41655</v>
      </c>
      <c r="AJ209"/>
    </row>
    <row r="210" spans="6:36" hidden="1" x14ac:dyDescent="0.25">
      <c r="F210" s="75"/>
      <c r="P210" s="34">
        <f t="shared" ca="1" si="86"/>
        <v>41655</v>
      </c>
      <c r="AJ210"/>
    </row>
    <row r="211" spans="6:36" hidden="1" x14ac:dyDescent="0.25">
      <c r="F211" s="75"/>
      <c r="P211" s="34">
        <f t="shared" ca="1" si="86"/>
        <v>41655</v>
      </c>
      <c r="AJ211"/>
    </row>
    <row r="212" spans="6:36" hidden="1" x14ac:dyDescent="0.25">
      <c r="F212" s="75"/>
      <c r="P212" s="34">
        <f t="shared" ca="1" si="86"/>
        <v>41655</v>
      </c>
      <c r="AJ212"/>
    </row>
    <row r="213" spans="6:36" hidden="1" x14ac:dyDescent="0.25">
      <c r="F213" s="75"/>
      <c r="P213" s="34">
        <f t="shared" ca="1" si="86"/>
        <v>41655</v>
      </c>
      <c r="AJ213"/>
    </row>
    <row r="214" spans="6:36" hidden="1" x14ac:dyDescent="0.25">
      <c r="F214" s="75"/>
      <c r="P214" s="34">
        <f t="shared" ca="1" si="86"/>
        <v>41655</v>
      </c>
      <c r="AJ214"/>
    </row>
    <row r="215" spans="6:36" hidden="1" x14ac:dyDescent="0.25">
      <c r="F215" s="75"/>
      <c r="P215" s="34">
        <f t="shared" ca="1" si="86"/>
        <v>41655</v>
      </c>
      <c r="AJ215"/>
    </row>
    <row r="216" spans="6:36" hidden="1" x14ac:dyDescent="0.25">
      <c r="F216" s="75"/>
      <c r="P216" s="34">
        <f t="shared" ca="1" si="86"/>
        <v>41655</v>
      </c>
      <c r="AJ216"/>
    </row>
    <row r="217" spans="6:36" x14ac:dyDescent="0.25">
      <c r="F217" s="75"/>
    </row>
    <row r="218" spans="6:36" x14ac:dyDescent="0.25">
      <c r="F218" s="75"/>
    </row>
    <row r="219" spans="6:36" x14ac:dyDescent="0.25">
      <c r="F219" s="75"/>
    </row>
    <row r="220" spans="6:36" x14ac:dyDescent="0.25">
      <c r="F220" s="75"/>
    </row>
    <row r="221" spans="6:36" x14ac:dyDescent="0.25">
      <c r="F221" s="75"/>
    </row>
    <row r="222" spans="6:36" x14ac:dyDescent="0.25">
      <c r="F222" s="75"/>
    </row>
    <row r="223" spans="6:36" x14ac:dyDescent="0.25">
      <c r="F223" s="75"/>
    </row>
    <row r="224" spans="6:36" x14ac:dyDescent="0.25">
      <c r="F224" s="75"/>
    </row>
  </sheetData>
  <autoFilter ref="E1:AP216">
    <filterColumn colId="0">
      <filters>
        <filter val="Y"/>
      </filters>
    </filterColumn>
    <filterColumn colId="31">
      <customFilters>
        <customFilter operator="notEqual" val=" "/>
      </customFilters>
    </filterColumn>
  </autoFilter>
  <conditionalFormatting sqref="R1:R1048576">
    <cfRule type="cellIs" dxfId="5" priority="6" operator="lessThanOrEqual">
      <formula>TODAY()</formula>
    </cfRule>
  </conditionalFormatting>
  <conditionalFormatting sqref="T1:T1048576">
    <cfRule type="cellIs" dxfId="4" priority="5" operator="lessThanOrEqual">
      <formula>TODAY()</formula>
    </cfRule>
  </conditionalFormatting>
  <conditionalFormatting sqref="V1:V1048576">
    <cfRule type="cellIs" dxfId="3" priority="4" operator="lessThanOrEqual">
      <formula>TODAY()</formula>
    </cfRule>
  </conditionalFormatting>
  <conditionalFormatting sqref="I1:I1048576">
    <cfRule type="cellIs" dxfId="2" priority="1" operator="equal">
      <formula>"Delinquent"</formula>
    </cfRule>
    <cfRule type="cellIs" dxfId="1" priority="2" operator="equal">
      <formula>"Pending Receipt"</formula>
    </cfRule>
    <cfRule type="cellIs" dxfId="0" priority="3" operator="equal">
      <formula>"Compliant"</formula>
    </cfRule>
  </conditionalFormatting>
  <dataValidations count="1">
    <dataValidation type="list" allowBlank="1" showInputMessage="1" showErrorMessage="1" sqref="AC1:AC1048576">
      <formula1>"Code,Docs,Both code and docs"</formula1>
    </dataValidation>
  </dataValidations>
  <hyperlinks>
    <hyperlink ref="AM16" r:id="rId1"/>
    <hyperlink ref="AM2" r:id="rId2"/>
    <hyperlink ref="AM7" r:id="rId3"/>
    <hyperlink ref="AM8" r:id="rId4"/>
    <hyperlink ref="AM9" r:id="rId5"/>
    <hyperlink ref="AM10" r:id="rId6"/>
    <hyperlink ref="AM11" r:id="rId7"/>
    <hyperlink ref="AM12" r:id="rId8"/>
    <hyperlink ref="AM14" r:id="rId9"/>
    <hyperlink ref="AM3" r:id="rId10"/>
    <hyperlink ref="AM13" r:id="rId11"/>
    <hyperlink ref="AM15" r:id="rId12"/>
    <hyperlink ref="AM17" r:id="rId13"/>
    <hyperlink ref="AM4" r:id="rId14"/>
    <hyperlink ref="AM5" r:id="rId15"/>
    <hyperlink ref="AM6" r:id="rId16"/>
    <hyperlink ref="AM21" r:id="rId17" tooltip="http://hdl.handle.net/10909/96" display="http://hdl.handle.net/10909/96"/>
    <hyperlink ref="AM20" r:id="rId18" tooltip="http://hdl.handle.net/10909/95" display="http://hdl.handle.net/10909/95"/>
    <hyperlink ref="AM19" r:id="rId19"/>
    <hyperlink ref="AM55" r:id="rId20"/>
  </hyperlinks>
  <pageMargins left="0.7" right="0.7" top="0.75" bottom="0.75" header="0.3" footer="0.3"/>
  <pageSetup orientation="portrait" horizontalDpi="200" verticalDpi="20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CY14 Q1 CIF Releases</vt:lpstr>
    </vt:vector>
  </TitlesOfParts>
  <Company>Dept. of Veterans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Gainsburg, Theresa</dc:creator>
  <cp:lastModifiedBy>Gainsburg, Theresa</cp:lastModifiedBy>
  <dcterms:created xsi:type="dcterms:W3CDTF">2014-01-16T13:25:36Z</dcterms:created>
  <dcterms:modified xsi:type="dcterms:W3CDTF">2014-01-16T16:32:53Z</dcterms:modified>
</cp:coreProperties>
</file>